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artera\Desktop\Angela\LICITACIONES MINIMA CUANTIA\insumos  farmacia\004 MATERIAL MQ\"/>
    </mc:Choice>
  </mc:AlternateContent>
  <xr:revisionPtr revIDLastSave="0" documentId="8_{CB381A27-E64F-40BA-AA7A-6B4C889439D4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MEDICAMENTOS " sheetId="1" r:id="rId1"/>
    <sheet name="cobo medical" sheetId="10" r:id="rId2"/>
    <sheet name="FUERTES MEJIA" sheetId="8" r:id="rId3"/>
    <sheet name="DISPOFARMA" sheetId="7" r:id="rId4"/>
    <sheet name="LIFE SUMINISTROS" sheetId="6" r:id="rId5"/>
    <sheet name="GENHOSPI" sheetId="5" r:id="rId6"/>
    <sheet name="VALANTY" sheetId="4" r:id="rId7"/>
    <sheet name="DISMHECOL" sheetId="2" r:id="rId8"/>
  </sheets>
  <definedNames>
    <definedName name="_xlnm._FilterDatabase" localSheetId="0" hidden="1">'MEDICAMENTOS '!$A$2:$AF$79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0" l="1"/>
  <c r="F6" i="10"/>
  <c r="F7" i="10"/>
  <c r="F8" i="10"/>
  <c r="F4" i="10"/>
  <c r="F9" i="10" s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3" i="1"/>
  <c r="F5" i="6" l="1"/>
  <c r="F6" i="6"/>
  <c r="F7" i="6"/>
  <c r="F8" i="6"/>
  <c r="F9" i="6"/>
  <c r="F10" i="6"/>
  <c r="F11" i="6"/>
  <c r="F12" i="6"/>
  <c r="F13" i="6"/>
  <c r="F4" i="6"/>
  <c r="F14" i="6" s="1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4" i="8"/>
  <c r="F5" i="7"/>
  <c r="F6" i="7"/>
  <c r="F7" i="7"/>
  <c r="F8" i="7"/>
  <c r="F4" i="7"/>
  <c r="F9" i="7" s="1"/>
  <c r="F5" i="5"/>
  <c r="F6" i="5"/>
  <c r="F7" i="5"/>
  <c r="F8" i="5"/>
  <c r="F9" i="5"/>
  <c r="F4" i="5"/>
  <c r="F10" i="5" s="1"/>
  <c r="F5" i="4"/>
  <c r="F6" i="4"/>
  <c r="F7" i="4"/>
  <c r="F8" i="4"/>
  <c r="F9" i="4"/>
  <c r="F10" i="4"/>
  <c r="F11" i="4"/>
  <c r="F4" i="4"/>
  <c r="F12" i="4" s="1"/>
  <c r="F5" i="2"/>
  <c r="F6" i="2"/>
  <c r="F7" i="2"/>
  <c r="F8" i="2"/>
  <c r="F9" i="2"/>
  <c r="F10" i="2"/>
  <c r="F11" i="2"/>
  <c r="F12" i="2"/>
  <c r="F13" i="2"/>
  <c r="F14" i="2"/>
  <c r="F15" i="2"/>
  <c r="F16" i="2"/>
  <c r="F4" i="2"/>
  <c r="F17" i="2" s="1"/>
  <c r="F22" i="8" l="1"/>
</calcChain>
</file>

<file path=xl/sharedStrings.xml><?xml version="1.0" encoding="utf-8"?>
<sst xmlns="http://schemas.openxmlformats.org/spreadsheetml/2006/main" count="859" uniqueCount="226">
  <si>
    <t xml:space="preserve">NOMBRE </t>
  </si>
  <si>
    <t>ACIDO ASCORBICO AMP 500 MG/ 5 ML</t>
  </si>
  <si>
    <t>ACIDO FOLICO 1 MG TABLETA</t>
  </si>
  <si>
    <t>ACIDO TRANEXAMICO 500 MG/5 ML AMPOLLA</t>
  </si>
  <si>
    <t>ACIDOS GRASOS 20% FRASCO 250 ML</t>
  </si>
  <si>
    <t>AGUA ESTERIL 500 ML BOLSA</t>
  </si>
  <si>
    <t>ALBENDAZOL 400MG/20ML SUSPENSIÓN</t>
  </si>
  <si>
    <t>ALFAMETILDOPA 250 MG TABLETA</t>
  </si>
  <si>
    <t>ALPRAZOLAM 0.5 MG TABLETA</t>
  </si>
  <si>
    <t>AMINOACIDOS ESENCIALES CON O SIN ELECTROLITOS 250 ML</t>
  </si>
  <si>
    <t>AMINOFILINA 240 MG 10 ML AMP</t>
  </si>
  <si>
    <t>AMIODARONA CLORHIDRATO 150 MG AMPOLLA</t>
  </si>
  <si>
    <t>BENOXINATO 0.4% GOTAS OFTALMICAS OQ-SEINA</t>
  </si>
  <si>
    <t>BESILATO DE CISATRACURIO 10 MG/5 ML AMPOLLA</t>
  </si>
  <si>
    <t>BICARBONATO DE SODIO 10 MEQ 10 ML AMPOLLA</t>
  </si>
  <si>
    <t>BIPERIDENO 2 MG TABLETA</t>
  </si>
  <si>
    <t>BROMOCRIPTINA 2.5 MG TABLETA</t>
  </si>
  <si>
    <t>BROMURO DE ROCURONIO 50 MG 5 ML.</t>
  </si>
  <si>
    <t>BUDESONIDE 0.50 mg/ml SUSPENSIÓN PARA INHALACIÓN POR NEBULIZADOR</t>
  </si>
  <si>
    <t>BUPIVACAINA PESADA 0.75 AMPOLLA X 10 ML</t>
  </si>
  <si>
    <t>BUPIVACAINA SIN EPINEFRINA 0.5% AMPOLLA</t>
  </si>
  <si>
    <t>CAPTOPRIL 50 MG TAB</t>
  </si>
  <si>
    <t>CEFEPIME 1 GR AMP</t>
  </si>
  <si>
    <t>CEFUROXIMA 250MG/5ML SUSPENSION</t>
  </si>
  <si>
    <t>CITRATO DE CAFEINA 20MG/ML ORAL/IV AMPOLLA POR 3ML</t>
  </si>
  <si>
    <t>CLONAZEPAM 0.5 MG TABLETA</t>
  </si>
  <si>
    <t>CLORURO DE SODIO 0.9% X 250 ML SOLUCION INYECTABLE</t>
  </si>
  <si>
    <t>COMPLEJO B 2 ML AMPOLLA</t>
  </si>
  <si>
    <t>CROMOGLICATO 4% X 5 ML SOLUCION NASAL</t>
  </si>
  <si>
    <t>DEXMEDETOMIDINA HCL 200 MCG / 2ML SOLUCION INYECTABLE AMPOLLA</t>
  </si>
  <si>
    <t xml:space="preserve">                - </t>
  </si>
  <si>
    <t>DIAZEPAM 10MG/2ML AMPOLLA</t>
  </si>
  <si>
    <t>DICLOFENACO 50 MG TABLETA</t>
  </si>
  <si>
    <t>DIFENHIDRAMINA 50 MG CAPSULA</t>
  </si>
  <si>
    <t>DIPIRONA 2 GR/5 ML AMPOLLA</t>
  </si>
  <si>
    <t>ENSURE PLUS HN LIQUIDO BOTELLA 237 ML</t>
  </si>
  <si>
    <t>ERITROPOYETINA 2000 UI AMPOLLA X 1 ML</t>
  </si>
  <si>
    <t>EXTRACTO ACUOSO DE TRITICUM VULGARE 15% 32 G CREMA (FITOSTIMOLINE)</t>
  </si>
  <si>
    <t>FENILEFRINA CLORHIDRATO 10 MG / ML AMPOLLA</t>
  </si>
  <si>
    <t>FOSFATO DE SODIO DIBASICO - FOSFATO DE SODIO MONOBASICO. ENEMA ORAL ( 16-6) GR X 133 ML ORAL</t>
  </si>
  <si>
    <t>FOSFATOS DE POTASIO INYECCION X 10 ML</t>
  </si>
  <si>
    <t>GENTAMICINA 20 MG AMPOLLA</t>
  </si>
  <si>
    <t>GLUCERNA 1.0 LIQUIDO LATA 250 ML</t>
  </si>
  <si>
    <t>GLUTAMINA + LACTOBACILLOS SOBRE X 15 GRAMOS</t>
  </si>
  <si>
    <t>IBUPROFENO SOLUCIÓN INYECTABLE 10MG/2ML ILIDAP 2ML</t>
  </si>
  <si>
    <t>INSULINA GLARGINA 100UI/ML X 3 ML PEN</t>
  </si>
  <si>
    <t>INSULINA GLARGINA T 300 UNI X 1 ML DE 450 UNIDADES (PEN X 1.5ML)</t>
  </si>
  <si>
    <t>INSULINA GLULISINA 100UI/ML X 3 ML PLUMA PEN</t>
  </si>
  <si>
    <t>IOPROMIDA 300 X 50 ML FRASCO</t>
  </si>
  <si>
    <t>IVERMECTINA GOTAS 0.6% X 15 ML</t>
  </si>
  <si>
    <t>LEVONOGESTREL MICRONIZADO 75 MG - IMPLANTE SUBDERMICO (JADELLE)</t>
  </si>
  <si>
    <t>LIDOCAINA 80 GR 83 ML SPRAY</t>
  </si>
  <si>
    <t>LOPINAVIR 100MG / RITONAVIR 25MG TABLETAS</t>
  </si>
  <si>
    <t>LORAZEPAM 1 MG TABLETA</t>
  </si>
  <si>
    <t>LOSARTAN 50 MG TABLETA</t>
  </si>
  <si>
    <t>MANITOL BOLSA 500 ML</t>
  </si>
  <si>
    <t>MESALAZINA TABLETAS 500MG</t>
  </si>
  <si>
    <t>METILERGOMETRINA 0.2 MG AMPOLLA</t>
  </si>
  <si>
    <t>METRONIDAZOL 500MG/100ML AMPOLLA</t>
  </si>
  <si>
    <t>NIFEDIPINO 10 MG CAPSULA</t>
  </si>
  <si>
    <t>NISTATINA 100.000 UI SUSPENSION 60 ML</t>
  </si>
  <si>
    <t>NITROFURAZONA CREMA 500G POTE</t>
  </si>
  <si>
    <t>NITROFURAZONA TUBO 40GR</t>
  </si>
  <si>
    <t>OMEPRAZOL 40 MG AMPOLLA</t>
  </si>
  <si>
    <t>OXITOCINA 10 U.I/1 ML AMPOLLA</t>
  </si>
  <si>
    <t>PALIVIZUMAB 100 MG AMPOLLA</t>
  </si>
  <si>
    <t>PALIVIZUMAB 50 MG AMPOLLA</t>
  </si>
  <si>
    <t>PERATIVE LIQUIDO LIQUIDO LATA 237 ML</t>
  </si>
  <si>
    <t>PIPERACILINA + TAZOBACTAM 4.5 GR AMPOLLA</t>
  </si>
  <si>
    <t>PLUMPY NUT SEMISOLIDO SOBRE 92 G</t>
  </si>
  <si>
    <t>POLIETILENGLICOL 3350 X 110.1 GR SOBRE</t>
  </si>
  <si>
    <t>PULMOCARE LÍQUIDO LATA 237 ML</t>
  </si>
  <si>
    <t>QUETIAPINA 25MG TABLETAS</t>
  </si>
  <si>
    <t>RIVAROXABAN 15 MG TABLETA</t>
  </si>
  <si>
    <t>TIGECICLINA 50 MG AMP</t>
  </si>
  <si>
    <t>TIOPENTAL SODICO 1 GR AMPOLLA</t>
  </si>
  <si>
    <t>VERAPAMILO 80 MG TABLETA</t>
  </si>
  <si>
    <t>VITAMINAS HIDROSOLUBLES PARA NP X 10 ML AMPOLLA (SOLUVIT N)</t>
  </si>
  <si>
    <t>VITAMINAS LIPOSOLUBLES PARA NP X 10 ML AMPOLLA (VITALIPID INFANT)</t>
  </si>
  <si>
    <t>LIFE SUMINISTROS</t>
  </si>
  <si>
    <t>MARCA</t>
  </si>
  <si>
    <t>PRESENTACION</t>
  </si>
  <si>
    <t>VR.UNITARIO</t>
  </si>
  <si>
    <t>DISMHECOL</t>
  </si>
  <si>
    <t>CANTIDAD</t>
  </si>
  <si>
    <t>HUMAX</t>
  </si>
  <si>
    <t>AMPOLLA</t>
  </si>
  <si>
    <t>ECAR</t>
  </si>
  <si>
    <t>CAJA X 600</t>
  </si>
  <si>
    <t>VITALIS</t>
  </si>
  <si>
    <t>BOLSA</t>
  </si>
  <si>
    <t>TABLETA</t>
  </si>
  <si>
    <t>BAXTER</t>
  </si>
  <si>
    <t>LAPROFF</t>
  </si>
  <si>
    <t>SUSPENSION</t>
  </si>
  <si>
    <t>MEMPHIS</t>
  </si>
  <si>
    <t>GENFAR</t>
  </si>
  <si>
    <t>CAJA X 30</t>
  </si>
  <si>
    <t>FARMIONI</t>
  </si>
  <si>
    <t>ADS</t>
  </si>
  <si>
    <t>ASTRAZENEC</t>
  </si>
  <si>
    <t>(PULMICORT)</t>
  </si>
  <si>
    <t>RECIPE</t>
  </si>
  <si>
    <t>CAJA X 100</t>
  </si>
  <si>
    <t>DELTA</t>
  </si>
  <si>
    <t>(CEFDELTIME)</t>
  </si>
  <si>
    <t>GLAXO</t>
  </si>
  <si>
    <t>(ZINNAT)</t>
  </si>
  <si>
    <t>SIGFRIED</t>
  </si>
  <si>
    <t>CAJA X 12</t>
  </si>
  <si>
    <t>ABBOTT</t>
  </si>
  <si>
    <t>LATA</t>
  </si>
  <si>
    <t>EUROETIK</t>
  </si>
  <si>
    <t>TUBO</t>
  </si>
  <si>
    <t>KNOVEL</t>
  </si>
  <si>
    <t>MK</t>
  </si>
  <si>
    <t>TRAVAD ORAL</t>
  </si>
  <si>
    <t>GERCO</t>
  </si>
  <si>
    <t>(SIMPIOX)</t>
  </si>
  <si>
    <t>ROPHSON</t>
  </si>
  <si>
    <t>SPRAY</t>
  </si>
  <si>
    <t>TABLETAS</t>
  </si>
  <si>
    <t>WYETH</t>
  </si>
  <si>
    <t>(ATIVAN)CAJA X 30</t>
  </si>
  <si>
    <t>CAJA X 900</t>
  </si>
  <si>
    <t>(MANITOL)</t>
  </si>
  <si>
    <t>NOVARTIS</t>
  </si>
  <si>
    <t>FARMALOGICA</t>
  </si>
  <si>
    <t>POTE</t>
  </si>
  <si>
    <t>LABINCO</t>
  </si>
  <si>
    <t>BREMYNG</t>
  </si>
  <si>
    <t>BLAU</t>
  </si>
  <si>
    <t>(SUMICENTRON)</t>
  </si>
  <si>
    <t>SOBRE</t>
  </si>
  <si>
    <t>SANUTEAM</t>
  </si>
  <si>
    <t>TECNOFARMA</t>
  </si>
  <si>
    <t>UNIDAD</t>
  </si>
  <si>
    <t>COLMED</t>
  </si>
  <si>
    <t>BAYER</t>
  </si>
  <si>
    <t>(XARELTO) CAJA X 14</t>
  </si>
  <si>
    <t>XINETIX</t>
  </si>
  <si>
    <t>VIAL</t>
  </si>
  <si>
    <t>JANER</t>
  </si>
  <si>
    <t>BRAUN</t>
  </si>
  <si>
    <t>FRASCO</t>
  </si>
  <si>
    <t>FRESENIUS</t>
  </si>
  <si>
    <t>QUIBI</t>
  </si>
  <si>
    <t>BLASKOV</t>
  </si>
  <si>
    <t>OTSUKA</t>
  </si>
  <si>
    <t>VALANTY</t>
  </si>
  <si>
    <t>FRASCO X 250</t>
  </si>
  <si>
    <t>SIN ELECTROLITOS</t>
  </si>
  <si>
    <t>PROCAPS</t>
  </si>
  <si>
    <t>CAJA X 500</t>
  </si>
  <si>
    <t>EUROPACK</t>
  </si>
  <si>
    <t>FRASCO X 237</t>
  </si>
  <si>
    <t>EUROETIKA</t>
  </si>
  <si>
    <t>SANICOL</t>
  </si>
  <si>
    <t>POTE X 500</t>
  </si>
  <si>
    <t>GENHOSPI</t>
  </si>
  <si>
    <t>CAMBRIDGE</t>
  </si>
  <si>
    <t>AMINOACIDO X 500</t>
  </si>
  <si>
    <t>CAJA X 300</t>
  </si>
  <si>
    <t>CHALVER</t>
  </si>
  <si>
    <t>CAJA X 240</t>
  </si>
  <si>
    <t>SOLO 100 AMP.</t>
  </si>
  <si>
    <t>SIEGFRIED</t>
  </si>
  <si>
    <t xml:space="preserve">CAJA X 30 </t>
  </si>
  <si>
    <t>EXPOFARMA</t>
  </si>
  <si>
    <t>SOL.NASAL</t>
  </si>
  <si>
    <t>SALUS PHARMA</t>
  </si>
  <si>
    <t>SANOFI</t>
  </si>
  <si>
    <t>LANTUS</t>
  </si>
  <si>
    <t>TAUJEO</t>
  </si>
  <si>
    <t>APIDRA</t>
  </si>
  <si>
    <t>BUSSIE</t>
  </si>
  <si>
    <t>GOTAS</t>
  </si>
  <si>
    <t>JADELLE</t>
  </si>
  <si>
    <t>ATOMIZADOR</t>
  </si>
  <si>
    <t>FARMATECH</t>
  </si>
  <si>
    <t>PISA</t>
  </si>
  <si>
    <t>LA SANTE</t>
  </si>
  <si>
    <t>CAJA X 50</t>
  </si>
  <si>
    <t>ASPEN</t>
  </si>
  <si>
    <t>ADS PHARMA</t>
  </si>
  <si>
    <t>RYAN</t>
  </si>
  <si>
    <t>TQ</t>
  </si>
  <si>
    <t>SOL. INY</t>
  </si>
  <si>
    <t>BIOSANO</t>
  </si>
  <si>
    <t>BOTELLA</t>
  </si>
  <si>
    <t>FITOSTIMOLINE</t>
  </si>
  <si>
    <t>NOV ARTIS</t>
  </si>
  <si>
    <t>CORPAUL</t>
  </si>
  <si>
    <t>NORSTRAY NUART</t>
  </si>
  <si>
    <t>LATA X 237</t>
  </si>
  <si>
    <t>BIOFARDIX</t>
  </si>
  <si>
    <t>TECNOQUIMICAS</t>
  </si>
  <si>
    <t>PEYONA</t>
  </si>
  <si>
    <t>KABIFLEX FRESENIUS</t>
  </si>
  <si>
    <t>CAPSULA</t>
  </si>
  <si>
    <t>BOTELLA X 237</t>
  </si>
  <si>
    <t>ENEMA ORAL</t>
  </si>
  <si>
    <t>LATA X250</t>
  </si>
  <si>
    <t>CLARIS</t>
  </si>
  <si>
    <t>OPHALAC</t>
  </si>
  <si>
    <t>SANDERSON</t>
  </si>
  <si>
    <t>ABBVIE</t>
  </si>
  <si>
    <t>DISPOFARMA</t>
  </si>
  <si>
    <t xml:space="preserve">LATA </t>
  </si>
  <si>
    <t>FUERTES MEJIA</t>
  </si>
  <si>
    <t>SOL.INY</t>
  </si>
  <si>
    <t xml:space="preserve">MENOR VALOR </t>
  </si>
  <si>
    <t>VR.TOTAL</t>
  </si>
  <si>
    <t>MEDICAMENTOS</t>
  </si>
  <si>
    <t>TOTAL</t>
  </si>
  <si>
    <t>NO SE COMPRA POR PRESENTACIÓN</t>
  </si>
  <si>
    <t>NO SE COMPRA PORQUE EL HCI NO DISCRIMINA LA CANTIDAD</t>
  </si>
  <si>
    <t>NO SE COMPRA YA QUE HAY DISPONIBILIDAD DEL MEDICAMENTO</t>
  </si>
  <si>
    <t>BIOFARDIX MANIFIESTA QUE HUBO UN ERROR EN EL PRECIO POR LO TANTO QUEDA ADJUDICADO A FUERTES MEJIA</t>
  </si>
  <si>
    <t>COBO MEDICAL</t>
  </si>
  <si>
    <t>PFIZER</t>
  </si>
  <si>
    <t xml:space="preserve">NOVARTIS </t>
  </si>
  <si>
    <t>CAJA X 10</t>
  </si>
  <si>
    <t>CAJA X 24</t>
  </si>
  <si>
    <t xml:space="preserve">No. </t>
  </si>
  <si>
    <t xml:space="preserve">observaciones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</si>
</sst>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3" fontId="2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/>
    <xf numFmtId="3" fontId="0" fillId="0" borderId="0" xfId="0" applyNumberFormat="1"/>
    <xf numFmtId="3" fontId="4" fillId="2" borderId="1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3" fontId="5" fillId="0" borderId="1" xfId="0" applyNumberFormat="1" applyFont="1" applyBorder="1"/>
    <xf numFmtId="0" fontId="2" fillId="2" borderId="1" xfId="0" applyFont="1" applyFill="1" applyBorder="1" applyAlignment="1">
      <alignment vertical="center" wrapText="1"/>
    </xf>
    <xf numFmtId="3" fontId="0" fillId="2" borderId="0" xfId="0" applyNumberFormat="1" applyFill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4" fillId="2" borderId="2" xfId="0" applyFont="1" applyFill="1" applyBorder="1"/>
    <xf numFmtId="0" fontId="4" fillId="2" borderId="1" xfId="0" applyFont="1" applyFill="1" applyBorder="1"/>
    <xf numFmtId="3" fontId="4" fillId="2" borderId="3" xfId="0" applyNumberFormat="1" applyFont="1" applyFill="1" applyBorder="1"/>
    <xf numFmtId="0" fontId="0" fillId="2" borderId="1" xfId="0" applyFill="1" applyBorder="1" applyAlignment="1">
      <alignment wrapText="1"/>
    </xf>
    <xf numFmtId="3" fontId="2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"/>
  <sheetViews>
    <sheetView workbookViewId="0">
      <pane xSplit="3" ySplit="2" topLeftCell="D46" activePane="bottomRight" state="frozen"/>
      <selection pane="topRight" activeCell="C1" sqref="C1"/>
      <selection pane="bottomLeft" activeCell="A3" sqref="A3"/>
      <selection pane="bottomRight" activeCell="A2" sqref="A2:AF79"/>
    </sheetView>
  </sheetViews>
  <sheetFormatPr baseColWidth="10" defaultRowHeight="15" x14ac:dyDescent="0.25"/>
  <cols>
    <col min="1" max="1" width="6.28515625" customWidth="1"/>
    <col min="2" max="2" width="64.5703125" customWidth="1"/>
    <col min="3" max="3" width="11.42578125" customWidth="1"/>
    <col min="4" max="4" width="14.42578125" bestFit="1" customWidth="1"/>
    <col min="5" max="5" width="16.85546875" bestFit="1" customWidth="1"/>
    <col min="6" max="6" width="11.42578125" style="6"/>
    <col min="8" max="8" width="12.85546875" bestFit="1" customWidth="1"/>
    <col min="9" max="9" width="11.42578125" style="6"/>
    <col min="11" max="11" width="14.85546875" bestFit="1" customWidth="1"/>
    <col min="12" max="12" width="11.42578125" style="6" customWidth="1"/>
    <col min="14" max="14" width="16.5703125" bestFit="1" customWidth="1"/>
    <col min="15" max="15" width="11.42578125" style="6"/>
    <col min="17" max="17" width="12.85546875" bestFit="1" customWidth="1"/>
    <col min="18" max="18" width="11.42578125" style="6" customWidth="1"/>
    <col min="20" max="20" width="12.85546875" bestFit="1" customWidth="1"/>
    <col min="21" max="21" width="11.42578125" style="6"/>
    <col min="23" max="23" width="12.85546875" bestFit="1" customWidth="1"/>
    <col min="24" max="24" width="11.42578125" style="6"/>
    <col min="26" max="26" width="12.85546875" bestFit="1" customWidth="1"/>
    <col min="27" max="27" width="11.42578125" style="6"/>
    <col min="28" max="28" width="11.42578125" style="12"/>
    <col min="29" max="29" width="12.85546875" style="12" bestFit="1" customWidth="1"/>
    <col min="30" max="30" width="11.42578125" style="12"/>
    <col min="31" max="31" width="13.85546875" customWidth="1"/>
    <col min="32" max="32" width="36.28515625" style="25" customWidth="1"/>
  </cols>
  <sheetData>
    <row r="1" spans="1:32" x14ac:dyDescent="0.25">
      <c r="D1" s="13" t="s">
        <v>83</v>
      </c>
      <c r="E1" s="13"/>
      <c r="F1" s="13"/>
      <c r="G1" s="13" t="s">
        <v>142</v>
      </c>
      <c r="H1" s="13"/>
      <c r="I1" s="13"/>
      <c r="J1" s="13" t="s">
        <v>149</v>
      </c>
      <c r="K1" s="13"/>
      <c r="L1" s="13"/>
      <c r="M1" s="13" t="s">
        <v>159</v>
      </c>
      <c r="N1" s="13"/>
      <c r="O1" s="13"/>
      <c r="P1" s="13" t="s">
        <v>79</v>
      </c>
      <c r="Q1" s="13"/>
      <c r="R1" s="13"/>
      <c r="S1" s="13" t="s">
        <v>195</v>
      </c>
      <c r="T1" s="13"/>
      <c r="U1" s="13"/>
      <c r="V1" s="13" t="s">
        <v>207</v>
      </c>
      <c r="W1" s="13"/>
      <c r="X1" s="13"/>
      <c r="Y1" s="13" t="s">
        <v>209</v>
      </c>
      <c r="Z1" s="13"/>
      <c r="AA1" s="13"/>
      <c r="AB1" s="13" t="s">
        <v>219</v>
      </c>
      <c r="AC1" s="13"/>
      <c r="AD1" s="13"/>
      <c r="AF1" s="24"/>
    </row>
    <row r="2" spans="1:32" x14ac:dyDescent="0.25">
      <c r="A2" s="26" t="s">
        <v>224</v>
      </c>
      <c r="B2" s="27" t="s">
        <v>0</v>
      </c>
      <c r="C2" s="27" t="s">
        <v>84</v>
      </c>
      <c r="D2" s="28" t="s">
        <v>80</v>
      </c>
      <c r="E2" s="28" t="s">
        <v>81</v>
      </c>
      <c r="F2" s="29" t="s">
        <v>82</v>
      </c>
      <c r="G2" s="28" t="s">
        <v>80</v>
      </c>
      <c r="H2" s="28" t="s">
        <v>81</v>
      </c>
      <c r="I2" s="29" t="s">
        <v>82</v>
      </c>
      <c r="J2" s="28" t="s">
        <v>80</v>
      </c>
      <c r="K2" s="28" t="s">
        <v>81</v>
      </c>
      <c r="L2" s="29" t="s">
        <v>82</v>
      </c>
      <c r="M2" s="28" t="s">
        <v>80</v>
      </c>
      <c r="N2" s="28" t="s">
        <v>81</v>
      </c>
      <c r="O2" s="29" t="s">
        <v>82</v>
      </c>
      <c r="P2" s="28" t="s">
        <v>80</v>
      </c>
      <c r="Q2" s="28" t="s">
        <v>81</v>
      </c>
      <c r="R2" s="29" t="s">
        <v>82</v>
      </c>
      <c r="S2" s="28" t="s">
        <v>80</v>
      </c>
      <c r="T2" s="28" t="s">
        <v>81</v>
      </c>
      <c r="U2" s="29" t="s">
        <v>82</v>
      </c>
      <c r="V2" s="28" t="s">
        <v>80</v>
      </c>
      <c r="W2" s="28" t="s">
        <v>81</v>
      </c>
      <c r="X2" s="29" t="s">
        <v>82</v>
      </c>
      <c r="Y2" s="28" t="s">
        <v>80</v>
      </c>
      <c r="Z2" s="28" t="s">
        <v>81</v>
      </c>
      <c r="AA2" s="29" t="s">
        <v>82</v>
      </c>
      <c r="AB2" s="28" t="s">
        <v>80</v>
      </c>
      <c r="AC2" s="28" t="s">
        <v>81</v>
      </c>
      <c r="AD2" s="29" t="s">
        <v>82</v>
      </c>
      <c r="AE2" s="30" t="s">
        <v>211</v>
      </c>
      <c r="AF2" s="31" t="s">
        <v>225</v>
      </c>
    </row>
    <row r="3" spans="1:32" x14ac:dyDescent="0.25">
      <c r="A3" s="32">
        <v>1</v>
      </c>
      <c r="B3" s="11" t="s">
        <v>1</v>
      </c>
      <c r="C3" s="11">
        <v>150</v>
      </c>
      <c r="D3" s="33" t="s">
        <v>85</v>
      </c>
      <c r="E3" s="34" t="s">
        <v>86</v>
      </c>
      <c r="F3" s="7">
        <v>4690</v>
      </c>
      <c r="G3" s="34"/>
      <c r="H3" s="34"/>
      <c r="I3" s="7"/>
      <c r="J3" s="34"/>
      <c r="K3" s="34"/>
      <c r="L3" s="7"/>
      <c r="M3" s="34" t="s">
        <v>160</v>
      </c>
      <c r="N3" s="34" t="s">
        <v>86</v>
      </c>
      <c r="O3" s="7">
        <v>6000</v>
      </c>
      <c r="P3" s="34"/>
      <c r="Q3" s="34"/>
      <c r="R3" s="7"/>
      <c r="S3" s="34"/>
      <c r="T3" s="34"/>
      <c r="U3" s="7"/>
      <c r="V3" s="34"/>
      <c r="W3" s="34"/>
      <c r="X3" s="7"/>
      <c r="Y3" s="34"/>
      <c r="Z3" s="34"/>
      <c r="AA3" s="7"/>
      <c r="AB3" s="7"/>
      <c r="AC3" s="7"/>
      <c r="AD3" s="7"/>
      <c r="AE3" s="35">
        <f>MIN(AA3,X3,U3,R3,O3,L3,I3,F3,AD3)</f>
        <v>4690</v>
      </c>
      <c r="AF3" s="36"/>
    </row>
    <row r="4" spans="1:32" x14ac:dyDescent="0.25">
      <c r="A4" s="32">
        <v>2</v>
      </c>
      <c r="B4" s="11" t="s">
        <v>2</v>
      </c>
      <c r="C4" s="37">
        <v>2000</v>
      </c>
      <c r="D4" s="33" t="s">
        <v>87</v>
      </c>
      <c r="E4" s="34" t="s">
        <v>88</v>
      </c>
      <c r="F4" s="7">
        <v>23</v>
      </c>
      <c r="G4" s="34"/>
      <c r="H4" s="34"/>
      <c r="I4" s="7"/>
      <c r="J4" s="34" t="s">
        <v>87</v>
      </c>
      <c r="K4" s="34" t="s">
        <v>88</v>
      </c>
      <c r="L4" s="7">
        <v>24</v>
      </c>
      <c r="M4" s="34" t="s">
        <v>87</v>
      </c>
      <c r="N4" s="34" t="s">
        <v>88</v>
      </c>
      <c r="O4" s="7">
        <v>24</v>
      </c>
      <c r="P4" s="34" t="s">
        <v>87</v>
      </c>
      <c r="Q4" s="34" t="s">
        <v>91</v>
      </c>
      <c r="R4" s="7">
        <v>21</v>
      </c>
      <c r="S4" s="34" t="s">
        <v>87</v>
      </c>
      <c r="T4" s="34" t="s">
        <v>91</v>
      </c>
      <c r="U4" s="7">
        <v>28</v>
      </c>
      <c r="V4" s="34"/>
      <c r="W4" s="34" t="s">
        <v>91</v>
      </c>
      <c r="X4" s="7">
        <v>33</v>
      </c>
      <c r="Y4" s="34"/>
      <c r="Z4" s="34" t="s">
        <v>91</v>
      </c>
      <c r="AA4" s="7">
        <v>85</v>
      </c>
      <c r="AB4" s="7"/>
      <c r="AC4" s="7"/>
      <c r="AD4" s="7"/>
      <c r="AE4" s="35">
        <f t="shared" ref="AE4:AE67" si="0">MIN(AA4,X4,U4,R4,O4,L4,I4,F4,AD4)</f>
        <v>21</v>
      </c>
      <c r="AF4" s="36"/>
    </row>
    <row r="5" spans="1:32" x14ac:dyDescent="0.25">
      <c r="A5" s="32">
        <v>3</v>
      </c>
      <c r="B5" s="11" t="s">
        <v>3</v>
      </c>
      <c r="C5" s="11">
        <v>640</v>
      </c>
      <c r="D5" s="33" t="s">
        <v>89</v>
      </c>
      <c r="E5" s="34" t="s">
        <v>86</v>
      </c>
      <c r="F5" s="7">
        <v>3620</v>
      </c>
      <c r="G5" s="34" t="s">
        <v>119</v>
      </c>
      <c r="H5" s="34" t="s">
        <v>86</v>
      </c>
      <c r="I5" s="7">
        <v>7540</v>
      </c>
      <c r="J5" s="34" t="s">
        <v>114</v>
      </c>
      <c r="K5" s="34" t="s">
        <v>86</v>
      </c>
      <c r="L5" s="7">
        <v>2588</v>
      </c>
      <c r="M5" s="34" t="s">
        <v>114</v>
      </c>
      <c r="N5" s="34" t="s">
        <v>86</v>
      </c>
      <c r="O5" s="7">
        <v>3231</v>
      </c>
      <c r="P5" s="34" t="s">
        <v>114</v>
      </c>
      <c r="Q5" s="34" t="s">
        <v>86</v>
      </c>
      <c r="R5" s="7">
        <v>2596</v>
      </c>
      <c r="S5" s="34" t="s">
        <v>119</v>
      </c>
      <c r="T5" s="34" t="s">
        <v>86</v>
      </c>
      <c r="U5" s="7">
        <v>9914</v>
      </c>
      <c r="V5" s="34"/>
      <c r="W5" s="34" t="s">
        <v>86</v>
      </c>
      <c r="X5" s="7">
        <v>5057</v>
      </c>
      <c r="Y5" s="34"/>
      <c r="Z5" s="34" t="s">
        <v>86</v>
      </c>
      <c r="AA5" s="7">
        <v>3704</v>
      </c>
      <c r="AB5" s="7"/>
      <c r="AC5" s="7"/>
      <c r="AD5" s="7"/>
      <c r="AE5" s="35">
        <f t="shared" si="0"/>
        <v>2588</v>
      </c>
      <c r="AF5" s="36"/>
    </row>
    <row r="6" spans="1:32" x14ac:dyDescent="0.25">
      <c r="A6" s="32">
        <v>4</v>
      </c>
      <c r="B6" s="11" t="s">
        <v>4</v>
      </c>
      <c r="C6" s="11">
        <v>60</v>
      </c>
      <c r="D6" s="33"/>
      <c r="E6" s="34"/>
      <c r="F6" s="7"/>
      <c r="G6" s="34" t="s">
        <v>143</v>
      </c>
      <c r="H6" s="34" t="s">
        <v>144</v>
      </c>
      <c r="I6" s="7">
        <v>44785</v>
      </c>
      <c r="J6" s="34" t="s">
        <v>145</v>
      </c>
      <c r="K6" s="34" t="s">
        <v>150</v>
      </c>
      <c r="L6" s="7">
        <v>44632</v>
      </c>
      <c r="M6" s="34"/>
      <c r="N6" s="34"/>
      <c r="O6" s="7"/>
      <c r="P6" s="34"/>
      <c r="Q6" s="34"/>
      <c r="R6" s="7"/>
      <c r="S6" s="34"/>
      <c r="T6" s="34"/>
      <c r="U6" s="7"/>
      <c r="V6" s="34"/>
      <c r="W6" s="34"/>
      <c r="X6" s="7"/>
      <c r="Y6" s="34"/>
      <c r="Z6" s="34" t="s">
        <v>144</v>
      </c>
      <c r="AA6" s="7">
        <v>44850</v>
      </c>
      <c r="AB6" s="7"/>
      <c r="AC6" s="7"/>
      <c r="AD6" s="7"/>
      <c r="AE6" s="35">
        <f t="shared" si="0"/>
        <v>44632</v>
      </c>
      <c r="AF6" s="36"/>
    </row>
    <row r="7" spans="1:32" x14ac:dyDescent="0.25">
      <c r="A7" s="32">
        <v>5</v>
      </c>
      <c r="B7" s="11" t="s">
        <v>5</v>
      </c>
      <c r="C7" s="37">
        <v>1240</v>
      </c>
      <c r="D7" s="33" t="s">
        <v>92</v>
      </c>
      <c r="E7" s="34" t="s">
        <v>90</v>
      </c>
      <c r="F7" s="7">
        <v>2350</v>
      </c>
      <c r="G7" s="34" t="s">
        <v>92</v>
      </c>
      <c r="H7" s="34" t="s">
        <v>90</v>
      </c>
      <c r="I7" s="7">
        <v>2616</v>
      </c>
      <c r="J7" s="34"/>
      <c r="K7" s="34"/>
      <c r="L7" s="7"/>
      <c r="M7" s="34" t="s">
        <v>92</v>
      </c>
      <c r="N7" s="34" t="s">
        <v>90</v>
      </c>
      <c r="O7" s="7">
        <v>2471</v>
      </c>
      <c r="P7" s="34" t="s">
        <v>92</v>
      </c>
      <c r="Q7" s="34" t="s">
        <v>90</v>
      </c>
      <c r="R7" s="7">
        <v>1964</v>
      </c>
      <c r="S7" s="34" t="s">
        <v>92</v>
      </c>
      <c r="T7" s="34" t="s">
        <v>90</v>
      </c>
      <c r="U7" s="7">
        <v>3088</v>
      </c>
      <c r="V7" s="34"/>
      <c r="W7" s="34" t="s">
        <v>90</v>
      </c>
      <c r="X7" s="7">
        <v>3664</v>
      </c>
      <c r="Y7" s="34"/>
      <c r="Z7" s="34" t="s">
        <v>90</v>
      </c>
      <c r="AA7" s="7">
        <v>2202</v>
      </c>
      <c r="AB7" s="7"/>
      <c r="AC7" s="7"/>
      <c r="AD7" s="7"/>
      <c r="AE7" s="35">
        <f t="shared" si="0"/>
        <v>1964</v>
      </c>
      <c r="AF7" s="36"/>
    </row>
    <row r="8" spans="1:32" x14ac:dyDescent="0.25">
      <c r="A8" s="32">
        <v>6</v>
      </c>
      <c r="B8" s="11" t="s">
        <v>6</v>
      </c>
      <c r="C8" s="11">
        <v>50</v>
      </c>
      <c r="D8" s="33" t="s">
        <v>93</v>
      </c>
      <c r="E8" s="34" t="s">
        <v>94</v>
      </c>
      <c r="F8" s="7">
        <v>1060</v>
      </c>
      <c r="G8" s="34"/>
      <c r="H8" s="34"/>
      <c r="I8" s="7"/>
      <c r="J8" s="34"/>
      <c r="K8" s="34"/>
      <c r="L8" s="7"/>
      <c r="M8" s="34" t="s">
        <v>93</v>
      </c>
      <c r="N8" s="34" t="s">
        <v>109</v>
      </c>
      <c r="O8" s="7">
        <v>8923</v>
      </c>
      <c r="P8" s="34" t="s">
        <v>93</v>
      </c>
      <c r="Q8" s="34" t="s">
        <v>94</v>
      </c>
      <c r="R8" s="7">
        <v>1337</v>
      </c>
      <c r="S8" s="34" t="s">
        <v>93</v>
      </c>
      <c r="T8" s="34" t="s">
        <v>94</v>
      </c>
      <c r="U8" s="7">
        <v>718</v>
      </c>
      <c r="V8" s="34"/>
      <c r="W8" s="34" t="s">
        <v>94</v>
      </c>
      <c r="X8" s="7">
        <v>966</v>
      </c>
      <c r="Y8" s="34"/>
      <c r="Z8" s="34"/>
      <c r="AA8" s="7"/>
      <c r="AB8" s="7"/>
      <c r="AC8" s="7"/>
      <c r="AD8" s="7"/>
      <c r="AE8" s="35">
        <f t="shared" si="0"/>
        <v>718</v>
      </c>
      <c r="AF8" s="36"/>
    </row>
    <row r="9" spans="1:32" x14ac:dyDescent="0.25">
      <c r="A9" s="32">
        <v>7</v>
      </c>
      <c r="B9" s="11" t="s">
        <v>7</v>
      </c>
      <c r="C9" s="11">
        <v>120</v>
      </c>
      <c r="D9" s="33" t="s">
        <v>95</v>
      </c>
      <c r="E9" s="34" t="s">
        <v>91</v>
      </c>
      <c r="F9" s="7">
        <v>378</v>
      </c>
      <c r="G9" s="34"/>
      <c r="H9" s="34"/>
      <c r="I9" s="7"/>
      <c r="J9" s="34"/>
      <c r="K9" s="34"/>
      <c r="L9" s="7"/>
      <c r="M9" s="34"/>
      <c r="N9" s="34"/>
      <c r="O9" s="7"/>
      <c r="P9" s="34" t="s">
        <v>183</v>
      </c>
      <c r="Q9" s="34" t="s">
        <v>91</v>
      </c>
      <c r="R9" s="7">
        <v>1175</v>
      </c>
      <c r="S9" s="34"/>
      <c r="T9" s="34"/>
      <c r="U9" s="7"/>
      <c r="V9" s="34"/>
      <c r="W9" s="34"/>
      <c r="X9" s="7"/>
      <c r="Y9" s="34"/>
      <c r="Z9" s="34"/>
      <c r="AA9" s="7"/>
      <c r="AB9" s="7"/>
      <c r="AC9" s="7"/>
      <c r="AD9" s="7"/>
      <c r="AE9" s="35">
        <f t="shared" si="0"/>
        <v>378</v>
      </c>
      <c r="AF9" s="36"/>
    </row>
    <row r="10" spans="1:32" x14ac:dyDescent="0.25">
      <c r="A10" s="32">
        <v>8</v>
      </c>
      <c r="B10" s="11" t="s">
        <v>8</v>
      </c>
      <c r="C10" s="11">
        <v>120</v>
      </c>
      <c r="D10" s="33" t="s">
        <v>96</v>
      </c>
      <c r="E10" s="34" t="s">
        <v>97</v>
      </c>
      <c r="F10" s="7">
        <v>65</v>
      </c>
      <c r="G10" s="34"/>
      <c r="H10" s="34"/>
      <c r="I10" s="7"/>
      <c r="J10" s="34"/>
      <c r="K10" s="34"/>
      <c r="L10" s="7"/>
      <c r="M10" s="34"/>
      <c r="N10" s="34"/>
      <c r="O10" s="7"/>
      <c r="P10" s="34" t="s">
        <v>96</v>
      </c>
      <c r="Q10" s="34" t="s">
        <v>91</v>
      </c>
      <c r="R10" s="7">
        <v>63</v>
      </c>
      <c r="S10" s="34"/>
      <c r="T10" s="34"/>
      <c r="U10" s="7"/>
      <c r="V10" s="34"/>
      <c r="W10" s="34" t="s">
        <v>91</v>
      </c>
      <c r="X10" s="7">
        <v>110</v>
      </c>
      <c r="Y10" s="34"/>
      <c r="Z10" s="34"/>
      <c r="AA10" s="7"/>
      <c r="AB10" s="7"/>
      <c r="AC10" s="7"/>
      <c r="AD10" s="7"/>
      <c r="AE10" s="35">
        <f t="shared" si="0"/>
        <v>63</v>
      </c>
      <c r="AF10" s="36"/>
    </row>
    <row r="11" spans="1:32" x14ac:dyDescent="0.25">
      <c r="A11" s="32">
        <v>9</v>
      </c>
      <c r="B11" s="11" t="s">
        <v>9</v>
      </c>
      <c r="C11" s="11">
        <v>90</v>
      </c>
      <c r="D11" s="33"/>
      <c r="E11" s="34"/>
      <c r="F11" s="7"/>
      <c r="G11" s="34" t="s">
        <v>145</v>
      </c>
      <c r="H11" s="34" t="s">
        <v>136</v>
      </c>
      <c r="I11" s="7">
        <v>99831</v>
      </c>
      <c r="J11" s="34" t="s">
        <v>145</v>
      </c>
      <c r="K11" s="34" t="s">
        <v>151</v>
      </c>
      <c r="L11" s="7">
        <v>66101</v>
      </c>
      <c r="M11" s="34" t="s">
        <v>143</v>
      </c>
      <c r="N11" s="34" t="s">
        <v>161</v>
      </c>
      <c r="O11" s="7">
        <v>52769</v>
      </c>
      <c r="P11" s="34"/>
      <c r="Q11" s="34"/>
      <c r="R11" s="7"/>
      <c r="S11" s="34"/>
      <c r="T11" s="34"/>
      <c r="U11" s="7"/>
      <c r="V11" s="34"/>
      <c r="W11" s="34"/>
      <c r="X11" s="7"/>
      <c r="Y11" s="34"/>
      <c r="Z11" s="34" t="s">
        <v>136</v>
      </c>
      <c r="AA11" s="7">
        <v>40604</v>
      </c>
      <c r="AB11" s="7"/>
      <c r="AC11" s="7"/>
      <c r="AD11" s="7"/>
      <c r="AE11" s="35">
        <f t="shared" si="0"/>
        <v>40604</v>
      </c>
      <c r="AF11" s="36"/>
    </row>
    <row r="12" spans="1:32" x14ac:dyDescent="0.25">
      <c r="A12" s="32">
        <v>10</v>
      </c>
      <c r="B12" s="11" t="s">
        <v>10</v>
      </c>
      <c r="C12" s="11">
        <v>70</v>
      </c>
      <c r="D12" s="33"/>
      <c r="E12" s="34"/>
      <c r="F12" s="7"/>
      <c r="G12" s="34"/>
      <c r="H12" s="34"/>
      <c r="I12" s="7"/>
      <c r="J12" s="34"/>
      <c r="K12" s="34"/>
      <c r="L12" s="7"/>
      <c r="M12" s="34"/>
      <c r="N12" s="34"/>
      <c r="O12" s="7"/>
      <c r="P12" s="34"/>
      <c r="Q12" s="34"/>
      <c r="R12" s="7"/>
      <c r="S12" s="34" t="s">
        <v>98</v>
      </c>
      <c r="T12" s="34" t="s">
        <v>86</v>
      </c>
      <c r="U12" s="7">
        <v>11178</v>
      </c>
      <c r="V12" s="34"/>
      <c r="W12" s="34" t="s">
        <v>86</v>
      </c>
      <c r="X12" s="7">
        <v>13266</v>
      </c>
      <c r="Y12" s="34"/>
      <c r="Z12" s="34" t="s">
        <v>86</v>
      </c>
      <c r="AA12" s="7">
        <v>8025</v>
      </c>
      <c r="AB12" s="7"/>
      <c r="AC12" s="7"/>
      <c r="AD12" s="7"/>
      <c r="AE12" s="35">
        <f t="shared" si="0"/>
        <v>8025</v>
      </c>
      <c r="AF12" s="36"/>
    </row>
    <row r="13" spans="1:32" x14ac:dyDescent="0.25">
      <c r="A13" s="32">
        <v>11</v>
      </c>
      <c r="B13" s="11" t="s">
        <v>11</v>
      </c>
      <c r="C13" s="11">
        <v>70</v>
      </c>
      <c r="D13" s="33"/>
      <c r="E13" s="34"/>
      <c r="F13" s="7"/>
      <c r="G13" s="34"/>
      <c r="H13" s="34"/>
      <c r="I13" s="7"/>
      <c r="J13" s="34"/>
      <c r="K13" s="34"/>
      <c r="L13" s="7"/>
      <c r="M13" s="34"/>
      <c r="N13" s="34"/>
      <c r="O13" s="7"/>
      <c r="P13" s="34" t="s">
        <v>184</v>
      </c>
      <c r="Q13" s="34" t="s">
        <v>86</v>
      </c>
      <c r="R13" s="7">
        <v>2880</v>
      </c>
      <c r="S13" s="34" t="s">
        <v>184</v>
      </c>
      <c r="T13" s="34" t="s">
        <v>86</v>
      </c>
      <c r="U13" s="7">
        <v>3262</v>
      </c>
      <c r="V13" s="34"/>
      <c r="W13" s="34"/>
      <c r="X13" s="7"/>
      <c r="Y13" s="34"/>
      <c r="Z13" s="34"/>
      <c r="AA13" s="7"/>
      <c r="AB13" s="7"/>
      <c r="AC13" s="7"/>
      <c r="AD13" s="7"/>
      <c r="AE13" s="35">
        <f t="shared" si="0"/>
        <v>2880</v>
      </c>
      <c r="AF13" s="36"/>
    </row>
    <row r="14" spans="1:32" x14ac:dyDescent="0.25">
      <c r="A14" s="32">
        <v>12</v>
      </c>
      <c r="B14" s="11" t="s">
        <v>12</v>
      </c>
      <c r="C14" s="11">
        <v>3</v>
      </c>
      <c r="D14" s="33"/>
      <c r="E14" s="34"/>
      <c r="F14" s="7"/>
      <c r="G14" s="34"/>
      <c r="H14" s="34"/>
      <c r="I14" s="7"/>
      <c r="J14" s="34"/>
      <c r="K14" s="34"/>
      <c r="L14" s="7"/>
      <c r="M14" s="34"/>
      <c r="N14" s="34"/>
      <c r="O14" s="7"/>
      <c r="P14" s="34"/>
      <c r="Q14" s="34"/>
      <c r="R14" s="7"/>
      <c r="S14" s="34"/>
      <c r="T14" s="34"/>
      <c r="U14" s="7"/>
      <c r="V14" s="34"/>
      <c r="W14" s="34"/>
      <c r="X14" s="7"/>
      <c r="Y14" s="34"/>
      <c r="Z14" s="34"/>
      <c r="AA14" s="7"/>
      <c r="AB14" s="7"/>
      <c r="AC14" s="7"/>
      <c r="AD14" s="7"/>
      <c r="AE14" s="35">
        <f t="shared" si="0"/>
        <v>0</v>
      </c>
      <c r="AF14" s="36"/>
    </row>
    <row r="15" spans="1:32" x14ac:dyDescent="0.25">
      <c r="A15" s="32">
        <v>13</v>
      </c>
      <c r="B15" s="11" t="s">
        <v>13</v>
      </c>
      <c r="C15" s="11">
        <v>300</v>
      </c>
      <c r="D15" s="33" t="s">
        <v>89</v>
      </c>
      <c r="E15" s="34" t="s">
        <v>86</v>
      </c>
      <c r="F15" s="7">
        <v>13150</v>
      </c>
      <c r="G15" s="34"/>
      <c r="H15" s="34"/>
      <c r="I15" s="7"/>
      <c r="J15" s="34"/>
      <c r="K15" s="34"/>
      <c r="L15" s="7"/>
      <c r="M15" s="34" t="s">
        <v>152</v>
      </c>
      <c r="N15" s="34" t="s">
        <v>86</v>
      </c>
      <c r="O15" s="7">
        <v>11185</v>
      </c>
      <c r="P15" s="34" t="s">
        <v>183</v>
      </c>
      <c r="Q15" s="34" t="s">
        <v>86</v>
      </c>
      <c r="R15" s="7">
        <v>13665</v>
      </c>
      <c r="S15" s="34"/>
      <c r="T15" s="34"/>
      <c r="U15" s="7"/>
      <c r="V15" s="34"/>
      <c r="W15" s="34" t="s">
        <v>86</v>
      </c>
      <c r="X15" s="7">
        <v>19284</v>
      </c>
      <c r="Y15" s="34"/>
      <c r="Z15" s="34" t="s">
        <v>86</v>
      </c>
      <c r="AA15" s="7">
        <v>10976</v>
      </c>
      <c r="AB15" s="7"/>
      <c r="AC15" s="7"/>
      <c r="AD15" s="7"/>
      <c r="AE15" s="35">
        <f t="shared" si="0"/>
        <v>10976</v>
      </c>
      <c r="AF15" s="36"/>
    </row>
    <row r="16" spans="1:32" x14ac:dyDescent="0.25">
      <c r="A16" s="32">
        <v>14</v>
      </c>
      <c r="B16" s="11" t="s">
        <v>14</v>
      </c>
      <c r="C16" s="11">
        <v>350</v>
      </c>
      <c r="D16" s="33" t="s">
        <v>98</v>
      </c>
      <c r="E16" s="34" t="s">
        <v>86</v>
      </c>
      <c r="F16" s="7">
        <v>1275</v>
      </c>
      <c r="G16" s="34" t="s">
        <v>98</v>
      </c>
      <c r="H16" s="34" t="s">
        <v>86</v>
      </c>
      <c r="I16" s="7">
        <v>1950</v>
      </c>
      <c r="J16" s="34" t="s">
        <v>152</v>
      </c>
      <c r="K16" s="34" t="s">
        <v>86</v>
      </c>
      <c r="L16" s="7">
        <v>1225</v>
      </c>
      <c r="M16" s="34" t="s">
        <v>152</v>
      </c>
      <c r="N16" s="34" t="s">
        <v>86</v>
      </c>
      <c r="O16" s="7">
        <v>1923</v>
      </c>
      <c r="P16" s="34" t="s">
        <v>185</v>
      </c>
      <c r="Q16" s="34" t="s">
        <v>86</v>
      </c>
      <c r="R16" s="7">
        <v>2077</v>
      </c>
      <c r="S16" s="34" t="s">
        <v>98</v>
      </c>
      <c r="T16" s="34" t="s">
        <v>86</v>
      </c>
      <c r="U16" s="7">
        <v>2205</v>
      </c>
      <c r="V16" s="34"/>
      <c r="W16" s="34" t="s">
        <v>86</v>
      </c>
      <c r="X16" s="7">
        <v>2616</v>
      </c>
      <c r="Y16" s="34"/>
      <c r="Z16" s="34" t="s">
        <v>86</v>
      </c>
      <c r="AA16" s="7">
        <v>1852</v>
      </c>
      <c r="AB16" s="7"/>
      <c r="AC16" s="7"/>
      <c r="AD16" s="7"/>
      <c r="AE16" s="35">
        <f t="shared" si="0"/>
        <v>1225</v>
      </c>
      <c r="AF16" s="36"/>
    </row>
    <row r="17" spans="1:32" x14ac:dyDescent="0.25">
      <c r="A17" s="32">
        <v>15</v>
      </c>
      <c r="B17" s="11" t="s">
        <v>15</v>
      </c>
      <c r="C17" s="11">
        <v>30</v>
      </c>
      <c r="D17" s="33"/>
      <c r="E17" s="34"/>
      <c r="F17" s="7"/>
      <c r="G17" s="34"/>
      <c r="H17" s="34"/>
      <c r="I17" s="7"/>
      <c r="J17" s="34"/>
      <c r="K17" s="34"/>
      <c r="L17" s="7"/>
      <c r="M17" s="34" t="s">
        <v>115</v>
      </c>
      <c r="N17" s="34" t="s">
        <v>162</v>
      </c>
      <c r="O17" s="7">
        <v>182</v>
      </c>
      <c r="P17" s="34" t="s">
        <v>186</v>
      </c>
      <c r="Q17" s="34" t="s">
        <v>91</v>
      </c>
      <c r="R17" s="7">
        <v>218</v>
      </c>
      <c r="S17" s="34" t="s">
        <v>196</v>
      </c>
      <c r="T17" s="34" t="s">
        <v>91</v>
      </c>
      <c r="U17" s="7">
        <v>194</v>
      </c>
      <c r="V17" s="34"/>
      <c r="W17" s="34" t="s">
        <v>91</v>
      </c>
      <c r="X17" s="7">
        <v>219</v>
      </c>
      <c r="Y17" s="34"/>
      <c r="Z17" s="34"/>
      <c r="AA17" s="7"/>
      <c r="AB17" s="7"/>
      <c r="AC17" s="7"/>
      <c r="AD17" s="7"/>
      <c r="AE17" s="35">
        <f t="shared" si="0"/>
        <v>182</v>
      </c>
      <c r="AF17" s="36" t="s">
        <v>215</v>
      </c>
    </row>
    <row r="18" spans="1:32" x14ac:dyDescent="0.25">
      <c r="A18" s="32">
        <v>16</v>
      </c>
      <c r="B18" s="11" t="s">
        <v>16</v>
      </c>
      <c r="C18" s="11">
        <v>30</v>
      </c>
      <c r="D18" s="33"/>
      <c r="E18" s="34"/>
      <c r="F18" s="7"/>
      <c r="G18" s="34"/>
      <c r="H18" s="34"/>
      <c r="I18" s="7"/>
      <c r="J18" s="34"/>
      <c r="K18" s="34"/>
      <c r="L18" s="7"/>
      <c r="M18" s="34" t="s">
        <v>163</v>
      </c>
      <c r="N18" s="34" t="s">
        <v>164</v>
      </c>
      <c r="O18" s="7">
        <v>1000</v>
      </c>
      <c r="P18" s="34"/>
      <c r="Q18" s="34"/>
      <c r="R18" s="7"/>
      <c r="S18" s="34" t="s">
        <v>163</v>
      </c>
      <c r="T18" s="34" t="s">
        <v>91</v>
      </c>
      <c r="U18" s="7">
        <v>1075</v>
      </c>
      <c r="V18" s="34"/>
      <c r="W18" s="34" t="s">
        <v>91</v>
      </c>
      <c r="X18" s="7">
        <v>1207</v>
      </c>
      <c r="Y18" s="34"/>
      <c r="Z18" s="34"/>
      <c r="AA18" s="7"/>
      <c r="AB18" s="7"/>
      <c r="AC18" s="7"/>
      <c r="AD18" s="7"/>
      <c r="AE18" s="35">
        <f t="shared" si="0"/>
        <v>1000</v>
      </c>
      <c r="AF18" s="36" t="s">
        <v>215</v>
      </c>
    </row>
    <row r="19" spans="1:32" x14ac:dyDescent="0.25">
      <c r="A19" s="32">
        <v>17</v>
      </c>
      <c r="B19" s="11" t="s">
        <v>17</v>
      </c>
      <c r="C19" s="11">
        <v>200</v>
      </c>
      <c r="D19" s="33" t="s">
        <v>99</v>
      </c>
      <c r="E19" s="34" t="s">
        <v>86</v>
      </c>
      <c r="F19" s="7">
        <v>13000</v>
      </c>
      <c r="G19" s="34"/>
      <c r="H19" s="34"/>
      <c r="I19" s="7"/>
      <c r="J19" s="34"/>
      <c r="K19" s="34"/>
      <c r="L19" s="7"/>
      <c r="M19" s="34" t="s">
        <v>152</v>
      </c>
      <c r="N19" s="34" t="s">
        <v>165</v>
      </c>
      <c r="O19" s="7">
        <v>13154</v>
      </c>
      <c r="P19" s="34"/>
      <c r="Q19" s="34"/>
      <c r="R19" s="7"/>
      <c r="S19" s="34"/>
      <c r="T19" s="34"/>
      <c r="U19" s="7"/>
      <c r="V19" s="34"/>
      <c r="W19" s="34" t="s">
        <v>86</v>
      </c>
      <c r="X19" s="7">
        <v>31197</v>
      </c>
      <c r="Y19" s="34"/>
      <c r="Z19" s="34" t="s">
        <v>86</v>
      </c>
      <c r="AA19" s="7">
        <v>11111</v>
      </c>
      <c r="AB19" s="7"/>
      <c r="AC19" s="7"/>
      <c r="AD19" s="7"/>
      <c r="AE19" s="35">
        <f t="shared" si="0"/>
        <v>11111</v>
      </c>
      <c r="AF19" s="36"/>
    </row>
    <row r="20" spans="1:32" x14ac:dyDescent="0.25">
      <c r="A20" s="32">
        <v>18</v>
      </c>
      <c r="B20" s="11" t="s">
        <v>18</v>
      </c>
      <c r="C20" s="11">
        <v>30</v>
      </c>
      <c r="D20" s="33" t="s">
        <v>100</v>
      </c>
      <c r="E20" s="34" t="s">
        <v>101</v>
      </c>
      <c r="F20" s="7">
        <v>29860</v>
      </c>
      <c r="G20" s="34"/>
      <c r="H20" s="34"/>
      <c r="I20" s="7"/>
      <c r="J20" s="34"/>
      <c r="K20" s="34"/>
      <c r="L20" s="7"/>
      <c r="M20" s="34"/>
      <c r="N20" s="34"/>
      <c r="O20" s="7"/>
      <c r="P20" s="34"/>
      <c r="Q20" s="34"/>
      <c r="R20" s="7"/>
      <c r="S20" s="34"/>
      <c r="T20" s="34"/>
      <c r="U20" s="7"/>
      <c r="V20" s="34"/>
      <c r="W20" s="34" t="s">
        <v>94</v>
      </c>
      <c r="X20" s="7">
        <v>9588</v>
      </c>
      <c r="Y20" s="34"/>
      <c r="Z20" s="34"/>
      <c r="AA20" s="7"/>
      <c r="AB20" s="7"/>
      <c r="AC20" s="7"/>
      <c r="AD20" s="7"/>
      <c r="AE20" s="35">
        <f t="shared" si="0"/>
        <v>9588</v>
      </c>
      <c r="AF20" s="36"/>
    </row>
    <row r="21" spans="1:32" x14ac:dyDescent="0.25">
      <c r="A21" s="32">
        <v>19</v>
      </c>
      <c r="B21" s="11" t="s">
        <v>19</v>
      </c>
      <c r="C21" s="11">
        <v>48</v>
      </c>
      <c r="D21" s="33"/>
      <c r="E21" s="34"/>
      <c r="F21" s="7"/>
      <c r="G21" s="34" t="s">
        <v>119</v>
      </c>
      <c r="H21" s="34" t="s">
        <v>86</v>
      </c>
      <c r="I21" s="7">
        <v>15548</v>
      </c>
      <c r="J21" s="34"/>
      <c r="K21" s="34"/>
      <c r="L21" s="7"/>
      <c r="M21" s="34" t="s">
        <v>119</v>
      </c>
      <c r="N21" s="34" t="s">
        <v>86</v>
      </c>
      <c r="O21" s="7">
        <v>18400</v>
      </c>
      <c r="P21" s="34"/>
      <c r="Q21" s="34"/>
      <c r="R21" s="7"/>
      <c r="S21" s="34" t="s">
        <v>119</v>
      </c>
      <c r="T21" s="34" t="s">
        <v>86</v>
      </c>
      <c r="U21" s="7">
        <v>18089</v>
      </c>
      <c r="V21" s="34"/>
      <c r="W21" s="34" t="s">
        <v>86</v>
      </c>
      <c r="X21" s="7">
        <v>3107</v>
      </c>
      <c r="Y21" s="34"/>
      <c r="Z21" s="34" t="s">
        <v>86</v>
      </c>
      <c r="AA21" s="7">
        <v>14765</v>
      </c>
      <c r="AB21" s="7"/>
      <c r="AC21" s="7"/>
      <c r="AD21" s="7"/>
      <c r="AE21" s="35">
        <f t="shared" si="0"/>
        <v>3107</v>
      </c>
      <c r="AF21" s="36"/>
    </row>
    <row r="22" spans="1:32" x14ac:dyDescent="0.25">
      <c r="A22" s="32">
        <v>20</v>
      </c>
      <c r="B22" s="11" t="s">
        <v>20</v>
      </c>
      <c r="C22" s="11">
        <v>72</v>
      </c>
      <c r="D22" s="33"/>
      <c r="E22" s="34"/>
      <c r="F22" s="7"/>
      <c r="G22" s="34" t="s">
        <v>119</v>
      </c>
      <c r="H22" s="34" t="s">
        <v>86</v>
      </c>
      <c r="I22" s="7">
        <v>3185</v>
      </c>
      <c r="J22" s="34"/>
      <c r="K22" s="34"/>
      <c r="L22" s="7"/>
      <c r="M22" s="34" t="s">
        <v>119</v>
      </c>
      <c r="N22" s="34" t="s">
        <v>86</v>
      </c>
      <c r="O22" s="7">
        <v>3769</v>
      </c>
      <c r="P22" s="34"/>
      <c r="Q22" s="34"/>
      <c r="R22" s="7"/>
      <c r="S22" s="34" t="s">
        <v>119</v>
      </c>
      <c r="T22" s="34" t="s">
        <v>86</v>
      </c>
      <c r="U22" s="7">
        <v>3880</v>
      </c>
      <c r="V22" s="34"/>
      <c r="W22" s="34" t="s">
        <v>86</v>
      </c>
      <c r="X22" s="7">
        <v>4472</v>
      </c>
      <c r="Y22" s="34"/>
      <c r="Z22" s="34" t="s">
        <v>86</v>
      </c>
      <c r="AA22" s="7">
        <v>3063</v>
      </c>
      <c r="AB22" s="7"/>
      <c r="AC22" s="7"/>
      <c r="AD22" s="7"/>
      <c r="AE22" s="35">
        <f t="shared" si="0"/>
        <v>3063</v>
      </c>
      <c r="AF22" s="36"/>
    </row>
    <row r="23" spans="1:32" x14ac:dyDescent="0.25">
      <c r="A23" s="32">
        <v>21</v>
      </c>
      <c r="B23" s="11" t="s">
        <v>21</v>
      </c>
      <c r="C23" s="11">
        <v>200</v>
      </c>
      <c r="D23" s="33" t="s">
        <v>102</v>
      </c>
      <c r="E23" s="34" t="s">
        <v>103</v>
      </c>
      <c r="F23" s="7">
        <v>60</v>
      </c>
      <c r="G23" s="34"/>
      <c r="H23" s="34"/>
      <c r="I23" s="7"/>
      <c r="J23" s="34" t="s">
        <v>102</v>
      </c>
      <c r="K23" s="34" t="s">
        <v>103</v>
      </c>
      <c r="L23" s="7">
        <v>55</v>
      </c>
      <c r="M23" s="34" t="s">
        <v>93</v>
      </c>
      <c r="N23" s="34" t="s">
        <v>162</v>
      </c>
      <c r="O23" s="7">
        <v>74</v>
      </c>
      <c r="P23" s="34" t="s">
        <v>93</v>
      </c>
      <c r="Q23" s="34" t="s">
        <v>91</v>
      </c>
      <c r="R23" s="7">
        <v>60</v>
      </c>
      <c r="S23" s="34" t="s">
        <v>102</v>
      </c>
      <c r="T23" s="34" t="s">
        <v>91</v>
      </c>
      <c r="U23" s="7">
        <v>74</v>
      </c>
      <c r="V23" s="34"/>
      <c r="W23" s="34" t="s">
        <v>91</v>
      </c>
      <c r="X23" s="7">
        <v>79</v>
      </c>
      <c r="Y23" s="34"/>
      <c r="Z23" s="34"/>
      <c r="AA23" s="7"/>
      <c r="AB23" s="7"/>
      <c r="AC23" s="7"/>
      <c r="AD23" s="7"/>
      <c r="AE23" s="35">
        <f t="shared" si="0"/>
        <v>55</v>
      </c>
      <c r="AF23" s="36"/>
    </row>
    <row r="24" spans="1:32" x14ac:dyDescent="0.25">
      <c r="A24" s="32">
        <v>22</v>
      </c>
      <c r="B24" s="11" t="s">
        <v>22</v>
      </c>
      <c r="C24" s="11">
        <v>20</v>
      </c>
      <c r="D24" s="33" t="s">
        <v>104</v>
      </c>
      <c r="E24" s="34" t="s">
        <v>105</v>
      </c>
      <c r="F24" s="7">
        <v>3920</v>
      </c>
      <c r="G24" s="34"/>
      <c r="H24" s="34"/>
      <c r="I24" s="7"/>
      <c r="J24" s="34"/>
      <c r="K24" s="34"/>
      <c r="L24" s="7"/>
      <c r="M24" s="34" t="s">
        <v>127</v>
      </c>
      <c r="N24" s="34" t="s">
        <v>86</v>
      </c>
      <c r="O24" s="7">
        <v>2769</v>
      </c>
      <c r="P24" s="34" t="s">
        <v>89</v>
      </c>
      <c r="Q24" s="34" t="s">
        <v>86</v>
      </c>
      <c r="R24" s="7">
        <v>3463</v>
      </c>
      <c r="S24" s="34" t="s">
        <v>104</v>
      </c>
      <c r="T24" s="34" t="s">
        <v>86</v>
      </c>
      <c r="U24" s="7">
        <v>5505</v>
      </c>
      <c r="V24" s="34"/>
      <c r="W24" s="34" t="s">
        <v>86</v>
      </c>
      <c r="X24" s="7">
        <v>6569</v>
      </c>
      <c r="Y24" s="34"/>
      <c r="Z24" s="34" t="s">
        <v>86</v>
      </c>
      <c r="AA24" s="7">
        <v>3750</v>
      </c>
      <c r="AB24" s="7"/>
      <c r="AC24" s="7"/>
      <c r="AD24" s="7"/>
      <c r="AE24" s="35">
        <f t="shared" si="0"/>
        <v>2769</v>
      </c>
      <c r="AF24" s="36"/>
    </row>
    <row r="25" spans="1:32" x14ac:dyDescent="0.25">
      <c r="A25" s="32">
        <v>23</v>
      </c>
      <c r="B25" s="11" t="s">
        <v>23</v>
      </c>
      <c r="C25" s="11">
        <v>1</v>
      </c>
      <c r="D25" s="33" t="s">
        <v>106</v>
      </c>
      <c r="E25" s="34" t="s">
        <v>107</v>
      </c>
      <c r="F25" s="7">
        <v>96360</v>
      </c>
      <c r="G25" s="34"/>
      <c r="H25" s="34"/>
      <c r="I25" s="7"/>
      <c r="J25" s="34"/>
      <c r="K25" s="34"/>
      <c r="L25" s="7"/>
      <c r="M25" s="34" t="s">
        <v>106</v>
      </c>
      <c r="N25" s="34" t="s">
        <v>94</v>
      </c>
      <c r="O25" s="7">
        <v>115385</v>
      </c>
      <c r="P25" s="34"/>
      <c r="Q25" s="34"/>
      <c r="R25" s="7"/>
      <c r="S25" s="34"/>
      <c r="T25" s="34"/>
      <c r="U25" s="7"/>
      <c r="V25" s="34"/>
      <c r="W25" s="34" t="s">
        <v>94</v>
      </c>
      <c r="X25" s="7">
        <v>129310</v>
      </c>
      <c r="Y25" s="34"/>
      <c r="Z25" s="34"/>
      <c r="AA25" s="7"/>
      <c r="AB25" s="7"/>
      <c r="AC25" s="7"/>
      <c r="AD25" s="7"/>
      <c r="AE25" s="35">
        <f t="shared" si="0"/>
        <v>96360</v>
      </c>
      <c r="AF25" s="36"/>
    </row>
    <row r="26" spans="1:32" x14ac:dyDescent="0.25">
      <c r="A26" s="32">
        <v>24</v>
      </c>
      <c r="B26" s="11" t="s">
        <v>24</v>
      </c>
      <c r="C26" s="11">
        <v>30</v>
      </c>
      <c r="D26" s="33"/>
      <c r="E26" s="34"/>
      <c r="F26" s="7"/>
      <c r="G26" s="34"/>
      <c r="H26" s="34"/>
      <c r="I26" s="7"/>
      <c r="J26" s="34"/>
      <c r="K26" s="34"/>
      <c r="L26" s="7"/>
      <c r="M26" s="34"/>
      <c r="N26" s="34"/>
      <c r="O26" s="7"/>
      <c r="P26" s="34"/>
      <c r="Q26" s="34"/>
      <c r="R26" s="7"/>
      <c r="S26" s="34" t="s">
        <v>197</v>
      </c>
      <c r="T26" s="34" t="s">
        <v>86</v>
      </c>
      <c r="U26" s="7">
        <v>24626</v>
      </c>
      <c r="V26" s="34"/>
      <c r="W26" s="34" t="s">
        <v>86</v>
      </c>
      <c r="X26" s="7">
        <v>29569</v>
      </c>
      <c r="Y26" s="34"/>
      <c r="Z26" s="34" t="s">
        <v>86</v>
      </c>
      <c r="AA26" s="7">
        <v>17785</v>
      </c>
      <c r="AB26" s="7"/>
      <c r="AC26" s="7"/>
      <c r="AD26" s="7"/>
      <c r="AE26" s="35">
        <f t="shared" si="0"/>
        <v>17785</v>
      </c>
      <c r="AF26" s="36"/>
    </row>
    <row r="27" spans="1:32" x14ac:dyDescent="0.25">
      <c r="A27" s="32">
        <v>25</v>
      </c>
      <c r="B27" s="11" t="s">
        <v>25</v>
      </c>
      <c r="C27" s="11">
        <v>30</v>
      </c>
      <c r="D27" s="33" t="s">
        <v>108</v>
      </c>
      <c r="E27" s="34" t="s">
        <v>97</v>
      </c>
      <c r="F27" s="7">
        <v>65</v>
      </c>
      <c r="G27" s="34"/>
      <c r="H27" s="34"/>
      <c r="I27" s="7"/>
      <c r="J27" s="34"/>
      <c r="K27" s="34"/>
      <c r="L27" s="7"/>
      <c r="M27" s="34" t="s">
        <v>166</v>
      </c>
      <c r="N27" s="34" t="s">
        <v>167</v>
      </c>
      <c r="O27" s="7">
        <v>83</v>
      </c>
      <c r="P27" s="34" t="s">
        <v>85</v>
      </c>
      <c r="Q27" s="34" t="s">
        <v>91</v>
      </c>
      <c r="R27" s="7">
        <v>74</v>
      </c>
      <c r="S27" s="34" t="s">
        <v>166</v>
      </c>
      <c r="T27" s="34" t="s">
        <v>91</v>
      </c>
      <c r="U27" s="7">
        <v>106</v>
      </c>
      <c r="V27" s="34"/>
      <c r="W27" s="34" t="s">
        <v>91</v>
      </c>
      <c r="X27" s="7">
        <v>124</v>
      </c>
      <c r="Y27" s="34"/>
      <c r="Z27" s="34"/>
      <c r="AA27" s="7"/>
      <c r="AB27" s="7"/>
      <c r="AC27" s="7"/>
      <c r="AD27" s="7"/>
      <c r="AE27" s="35">
        <f t="shared" si="0"/>
        <v>65</v>
      </c>
      <c r="AF27" s="36"/>
    </row>
    <row r="28" spans="1:32" x14ac:dyDescent="0.25">
      <c r="A28" s="32">
        <v>26</v>
      </c>
      <c r="B28" s="11" t="s">
        <v>26</v>
      </c>
      <c r="C28" s="11">
        <v>240</v>
      </c>
      <c r="D28" s="33" t="s">
        <v>92</v>
      </c>
      <c r="E28" s="34" t="s">
        <v>90</v>
      </c>
      <c r="F28" s="7">
        <v>2300</v>
      </c>
      <c r="G28" s="34" t="s">
        <v>92</v>
      </c>
      <c r="H28" s="34" t="s">
        <v>90</v>
      </c>
      <c r="I28" s="7">
        <v>2389</v>
      </c>
      <c r="J28" s="34" t="s">
        <v>145</v>
      </c>
      <c r="K28" s="34" t="s">
        <v>90</v>
      </c>
      <c r="L28" s="7">
        <v>1808</v>
      </c>
      <c r="M28" s="34" t="s">
        <v>92</v>
      </c>
      <c r="N28" s="34" t="s">
        <v>90</v>
      </c>
      <c r="O28" s="7">
        <v>2309</v>
      </c>
      <c r="P28" s="34" t="s">
        <v>92</v>
      </c>
      <c r="Q28" s="34" t="s">
        <v>187</v>
      </c>
      <c r="R28" s="7">
        <v>1924</v>
      </c>
      <c r="S28" s="34" t="s">
        <v>198</v>
      </c>
      <c r="T28" s="34" t="s">
        <v>187</v>
      </c>
      <c r="U28" s="7">
        <v>2280</v>
      </c>
      <c r="V28" s="34"/>
      <c r="W28" s="34" t="s">
        <v>187</v>
      </c>
      <c r="X28" s="7">
        <v>2705</v>
      </c>
      <c r="Y28" s="34"/>
      <c r="Z28" s="34" t="s">
        <v>210</v>
      </c>
      <c r="AA28" s="7">
        <v>1769</v>
      </c>
      <c r="AB28" s="7"/>
      <c r="AC28" s="7"/>
      <c r="AD28" s="7"/>
      <c r="AE28" s="35">
        <f t="shared" si="0"/>
        <v>1769</v>
      </c>
      <c r="AF28" s="36"/>
    </row>
    <row r="29" spans="1:32" x14ac:dyDescent="0.25">
      <c r="A29" s="32">
        <v>27</v>
      </c>
      <c r="B29" s="11" t="s">
        <v>27</v>
      </c>
      <c r="C29" s="11">
        <v>12</v>
      </c>
      <c r="D29" s="33" t="s">
        <v>87</v>
      </c>
      <c r="E29" s="34" t="s">
        <v>86</v>
      </c>
      <c r="F29" s="7">
        <v>2690</v>
      </c>
      <c r="G29" s="34" t="s">
        <v>87</v>
      </c>
      <c r="H29" s="34" t="s">
        <v>86</v>
      </c>
      <c r="I29" s="7">
        <v>4870</v>
      </c>
      <c r="J29" s="34" t="s">
        <v>87</v>
      </c>
      <c r="K29" s="34" t="s">
        <v>86</v>
      </c>
      <c r="L29" s="7">
        <v>4047</v>
      </c>
      <c r="M29" s="34" t="s">
        <v>87</v>
      </c>
      <c r="N29" s="34" t="s">
        <v>86</v>
      </c>
      <c r="O29" s="7">
        <v>5763</v>
      </c>
      <c r="P29" s="34"/>
      <c r="Q29" s="34"/>
      <c r="R29" s="7"/>
      <c r="S29" s="34" t="s">
        <v>87</v>
      </c>
      <c r="T29" s="34" t="s">
        <v>86</v>
      </c>
      <c r="U29" s="7">
        <v>6378</v>
      </c>
      <c r="V29" s="34"/>
      <c r="W29" s="34" t="s">
        <v>86</v>
      </c>
      <c r="X29" s="7">
        <v>7569</v>
      </c>
      <c r="Y29" s="34"/>
      <c r="Z29" s="34"/>
      <c r="AA29" s="7"/>
      <c r="AB29" s="7"/>
      <c r="AC29" s="7"/>
      <c r="AD29" s="7"/>
      <c r="AE29" s="35">
        <f t="shared" si="0"/>
        <v>2690</v>
      </c>
      <c r="AF29" s="36"/>
    </row>
    <row r="30" spans="1:32" x14ac:dyDescent="0.25">
      <c r="A30" s="32">
        <v>28</v>
      </c>
      <c r="B30" s="11" t="s">
        <v>28</v>
      </c>
      <c r="C30" s="11">
        <v>1</v>
      </c>
      <c r="D30" s="33"/>
      <c r="E30" s="34"/>
      <c r="F30" s="7"/>
      <c r="G30" s="34"/>
      <c r="H30" s="34"/>
      <c r="I30" s="7"/>
      <c r="J30" s="34"/>
      <c r="K30" s="34"/>
      <c r="L30" s="7"/>
      <c r="M30" s="34" t="s">
        <v>168</v>
      </c>
      <c r="N30" s="34" t="s">
        <v>169</v>
      </c>
      <c r="O30" s="7">
        <v>5385</v>
      </c>
      <c r="P30" s="34"/>
      <c r="Q30" s="34"/>
      <c r="R30" s="7"/>
      <c r="S30" s="34"/>
      <c r="T30" s="34"/>
      <c r="U30" s="7"/>
      <c r="V30" s="34"/>
      <c r="W30" s="34" t="s">
        <v>169</v>
      </c>
      <c r="X30" s="7">
        <v>8047</v>
      </c>
      <c r="Y30" s="34"/>
      <c r="Z30" s="34"/>
      <c r="AA30" s="7"/>
      <c r="AB30" s="7"/>
      <c r="AC30" s="7"/>
      <c r="AD30" s="7"/>
      <c r="AE30" s="35">
        <f t="shared" si="0"/>
        <v>5385</v>
      </c>
      <c r="AF30" s="36"/>
    </row>
    <row r="31" spans="1:32" ht="30" x14ac:dyDescent="0.25">
      <c r="A31" s="32">
        <v>29</v>
      </c>
      <c r="B31" s="11" t="s">
        <v>29</v>
      </c>
      <c r="C31" s="11" t="s">
        <v>30</v>
      </c>
      <c r="D31" s="33"/>
      <c r="E31" s="34"/>
      <c r="F31" s="7"/>
      <c r="G31" s="34"/>
      <c r="H31" s="34"/>
      <c r="I31" s="7"/>
      <c r="J31" s="34"/>
      <c r="K31" s="34"/>
      <c r="L31" s="7"/>
      <c r="M31" s="34"/>
      <c r="N31" s="34"/>
      <c r="O31" s="7"/>
      <c r="P31" s="34"/>
      <c r="Q31" s="34"/>
      <c r="R31" s="7"/>
      <c r="S31" s="34" t="s">
        <v>89</v>
      </c>
      <c r="T31" s="34" t="s">
        <v>86</v>
      </c>
      <c r="U31" s="7">
        <v>57300</v>
      </c>
      <c r="V31" s="34"/>
      <c r="W31" s="34"/>
      <c r="X31" s="7"/>
      <c r="Y31" s="34"/>
      <c r="Z31" s="34" t="s">
        <v>86</v>
      </c>
      <c r="AA31" s="7">
        <v>15926</v>
      </c>
      <c r="AB31" s="7"/>
      <c r="AC31" s="7"/>
      <c r="AD31" s="7"/>
      <c r="AE31" s="35">
        <f t="shared" si="0"/>
        <v>15926</v>
      </c>
      <c r="AF31" s="36" t="s">
        <v>216</v>
      </c>
    </row>
    <row r="32" spans="1:32" x14ac:dyDescent="0.25">
      <c r="A32" s="32">
        <v>30</v>
      </c>
      <c r="B32" s="11" t="s">
        <v>31</v>
      </c>
      <c r="C32" s="11">
        <v>10</v>
      </c>
      <c r="D32" s="33"/>
      <c r="E32" s="34"/>
      <c r="F32" s="7"/>
      <c r="G32" s="34"/>
      <c r="H32" s="34"/>
      <c r="I32" s="7"/>
      <c r="J32" s="34"/>
      <c r="K32" s="34"/>
      <c r="L32" s="7"/>
      <c r="M32" s="34"/>
      <c r="N32" s="34"/>
      <c r="O32" s="7"/>
      <c r="P32" s="34" t="s">
        <v>188</v>
      </c>
      <c r="Q32" s="34" t="s">
        <v>86</v>
      </c>
      <c r="R32" s="7">
        <v>1459</v>
      </c>
      <c r="S32" s="34"/>
      <c r="T32" s="34"/>
      <c r="U32" s="7"/>
      <c r="V32" s="34"/>
      <c r="W32" s="34"/>
      <c r="X32" s="7"/>
      <c r="Y32" s="34"/>
      <c r="Z32" s="34"/>
      <c r="AA32" s="7"/>
      <c r="AB32" s="7"/>
      <c r="AC32" s="7"/>
      <c r="AD32" s="7"/>
      <c r="AE32" s="35">
        <f t="shared" si="0"/>
        <v>1459</v>
      </c>
      <c r="AF32" s="36"/>
    </row>
    <row r="33" spans="1:32" x14ac:dyDescent="0.25">
      <c r="A33" s="32">
        <v>31</v>
      </c>
      <c r="B33" s="11" t="s">
        <v>32</v>
      </c>
      <c r="C33" s="11">
        <v>60</v>
      </c>
      <c r="D33" s="33"/>
      <c r="E33" s="34"/>
      <c r="F33" s="7"/>
      <c r="G33" s="34" t="s">
        <v>95</v>
      </c>
      <c r="H33" s="34" t="s">
        <v>91</v>
      </c>
      <c r="I33" s="7">
        <v>113</v>
      </c>
      <c r="J33" s="34" t="s">
        <v>87</v>
      </c>
      <c r="K33" s="34" t="s">
        <v>153</v>
      </c>
      <c r="L33" s="7">
        <v>32</v>
      </c>
      <c r="M33" s="34" t="s">
        <v>87</v>
      </c>
      <c r="N33" s="34" t="s">
        <v>153</v>
      </c>
      <c r="O33" s="7">
        <v>40</v>
      </c>
      <c r="P33" s="34" t="s">
        <v>87</v>
      </c>
      <c r="Q33" s="34" t="s">
        <v>91</v>
      </c>
      <c r="R33" s="7">
        <v>31</v>
      </c>
      <c r="S33" s="34" t="s">
        <v>96</v>
      </c>
      <c r="T33" s="34" t="s">
        <v>91</v>
      </c>
      <c r="U33" s="7">
        <v>71</v>
      </c>
      <c r="V33" s="34"/>
      <c r="W33" s="34" t="s">
        <v>91</v>
      </c>
      <c r="X33" s="7">
        <v>60</v>
      </c>
      <c r="Y33" s="34"/>
      <c r="Z33" s="34"/>
      <c r="AA33" s="7"/>
      <c r="AB33" s="7"/>
      <c r="AC33" s="7"/>
      <c r="AD33" s="7"/>
      <c r="AE33" s="35">
        <f t="shared" si="0"/>
        <v>31</v>
      </c>
      <c r="AF33" s="36"/>
    </row>
    <row r="34" spans="1:32" x14ac:dyDescent="0.25">
      <c r="A34" s="32">
        <v>32</v>
      </c>
      <c r="B34" s="11" t="s">
        <v>33</v>
      </c>
      <c r="C34" s="11">
        <v>100</v>
      </c>
      <c r="D34" s="33"/>
      <c r="E34" s="34" t="s">
        <v>103</v>
      </c>
      <c r="F34" s="7">
        <v>120</v>
      </c>
      <c r="G34" s="34"/>
      <c r="H34" s="34"/>
      <c r="I34" s="7"/>
      <c r="J34" s="34" t="s">
        <v>154</v>
      </c>
      <c r="K34" s="34" t="s">
        <v>103</v>
      </c>
      <c r="L34" s="7">
        <v>108</v>
      </c>
      <c r="M34" s="34" t="s">
        <v>170</v>
      </c>
      <c r="N34" s="34" t="s">
        <v>103</v>
      </c>
      <c r="O34" s="7">
        <v>138</v>
      </c>
      <c r="P34" s="34"/>
      <c r="Q34" s="34"/>
      <c r="R34" s="7"/>
      <c r="S34" s="34" t="s">
        <v>170</v>
      </c>
      <c r="T34" s="34" t="s">
        <v>199</v>
      </c>
      <c r="U34" s="7">
        <v>148</v>
      </c>
      <c r="V34" s="34"/>
      <c r="W34" s="34" t="s">
        <v>199</v>
      </c>
      <c r="X34" s="7">
        <v>155</v>
      </c>
      <c r="Y34" s="34"/>
      <c r="Z34" s="34"/>
      <c r="AA34" s="7"/>
      <c r="AB34" s="7"/>
      <c r="AC34" s="7"/>
      <c r="AD34" s="7"/>
      <c r="AE34" s="35">
        <f t="shared" si="0"/>
        <v>108</v>
      </c>
      <c r="AF34" s="36"/>
    </row>
    <row r="35" spans="1:32" ht="30" x14ac:dyDescent="0.25">
      <c r="A35" s="32">
        <v>33</v>
      </c>
      <c r="B35" s="11" t="s">
        <v>34</v>
      </c>
      <c r="C35" s="11" t="s">
        <v>30</v>
      </c>
      <c r="D35" s="33"/>
      <c r="E35" s="34"/>
      <c r="F35" s="7"/>
      <c r="G35" s="34"/>
      <c r="H35" s="34"/>
      <c r="I35" s="7"/>
      <c r="J35" s="34"/>
      <c r="K35" s="34"/>
      <c r="L35" s="7"/>
      <c r="M35" s="34" t="s">
        <v>98</v>
      </c>
      <c r="N35" s="34" t="s">
        <v>86</v>
      </c>
      <c r="O35" s="7">
        <v>639</v>
      </c>
      <c r="P35" s="34"/>
      <c r="Q35" s="34"/>
      <c r="R35" s="7"/>
      <c r="S35" s="34"/>
      <c r="T35" s="34"/>
      <c r="U35" s="7"/>
      <c r="V35" s="34"/>
      <c r="W35" s="34"/>
      <c r="X35" s="7"/>
      <c r="Y35" s="34"/>
      <c r="Z35" s="34" t="s">
        <v>86</v>
      </c>
      <c r="AA35" s="7">
        <v>1100</v>
      </c>
      <c r="AB35" s="7"/>
      <c r="AC35" s="7"/>
      <c r="AD35" s="7"/>
      <c r="AE35" s="35">
        <f t="shared" si="0"/>
        <v>639</v>
      </c>
      <c r="AF35" s="36" t="s">
        <v>216</v>
      </c>
    </row>
    <row r="36" spans="1:32" x14ac:dyDescent="0.25">
      <c r="A36" s="32">
        <v>34</v>
      </c>
      <c r="B36" s="11" t="s">
        <v>35</v>
      </c>
      <c r="C36" s="11">
        <v>72</v>
      </c>
      <c r="D36" s="33" t="s">
        <v>110</v>
      </c>
      <c r="E36" s="34" t="s">
        <v>111</v>
      </c>
      <c r="F36" s="7">
        <v>8130</v>
      </c>
      <c r="G36" s="34"/>
      <c r="H36" s="34"/>
      <c r="I36" s="7"/>
      <c r="J36" s="34" t="s">
        <v>110</v>
      </c>
      <c r="K36" s="34" t="s">
        <v>155</v>
      </c>
      <c r="L36" s="7">
        <v>9358</v>
      </c>
      <c r="M36" s="34"/>
      <c r="N36" s="34"/>
      <c r="O36" s="7"/>
      <c r="P36" s="34" t="s">
        <v>110</v>
      </c>
      <c r="Q36" s="34" t="s">
        <v>189</v>
      </c>
      <c r="R36" s="7">
        <v>8000</v>
      </c>
      <c r="S36" s="34" t="s">
        <v>110</v>
      </c>
      <c r="T36" s="34" t="s">
        <v>200</v>
      </c>
      <c r="U36" s="7">
        <v>10397</v>
      </c>
      <c r="V36" s="34"/>
      <c r="W36" s="34" t="s">
        <v>200</v>
      </c>
      <c r="X36" s="7">
        <v>11534</v>
      </c>
      <c r="Y36" s="34"/>
      <c r="Z36" s="34" t="s">
        <v>200</v>
      </c>
      <c r="AA36" s="7">
        <v>7605</v>
      </c>
      <c r="AB36" s="7" t="s">
        <v>110</v>
      </c>
      <c r="AC36" s="7" t="s">
        <v>223</v>
      </c>
      <c r="AD36" s="7">
        <v>7385</v>
      </c>
      <c r="AE36" s="35">
        <f t="shared" si="0"/>
        <v>7385</v>
      </c>
      <c r="AF36" s="36"/>
    </row>
    <row r="37" spans="1:32" x14ac:dyDescent="0.25">
      <c r="A37" s="32">
        <v>35</v>
      </c>
      <c r="B37" s="11" t="s">
        <v>36</v>
      </c>
      <c r="C37" s="11">
        <v>60</v>
      </c>
      <c r="D37" s="33" t="s">
        <v>104</v>
      </c>
      <c r="E37" s="34" t="s">
        <v>86</v>
      </c>
      <c r="F37" s="7">
        <v>6150</v>
      </c>
      <c r="G37" s="34"/>
      <c r="H37" s="34"/>
      <c r="I37" s="7"/>
      <c r="J37" s="34" t="s">
        <v>104</v>
      </c>
      <c r="K37" s="34" t="s">
        <v>86</v>
      </c>
      <c r="L37" s="7">
        <v>5412</v>
      </c>
      <c r="M37" s="34" t="s">
        <v>104</v>
      </c>
      <c r="N37" s="34" t="s">
        <v>86</v>
      </c>
      <c r="O37" s="7">
        <v>6538</v>
      </c>
      <c r="P37" s="34"/>
      <c r="Q37" s="34"/>
      <c r="R37" s="7"/>
      <c r="S37" s="34" t="s">
        <v>104</v>
      </c>
      <c r="T37" s="34" t="s">
        <v>86</v>
      </c>
      <c r="U37" s="7">
        <v>7065</v>
      </c>
      <c r="V37" s="34"/>
      <c r="W37" s="34" t="s">
        <v>86</v>
      </c>
      <c r="X37" s="7">
        <v>7759</v>
      </c>
      <c r="Y37" s="34"/>
      <c r="Z37" s="34" t="s">
        <v>86</v>
      </c>
      <c r="AA37" s="7">
        <v>5166</v>
      </c>
      <c r="AB37" s="7"/>
      <c r="AC37" s="7"/>
      <c r="AD37" s="7"/>
      <c r="AE37" s="35">
        <f t="shared" si="0"/>
        <v>5166</v>
      </c>
      <c r="AF37" s="36"/>
    </row>
    <row r="38" spans="1:32" x14ac:dyDescent="0.25">
      <c r="A38" s="32">
        <v>36</v>
      </c>
      <c r="B38" s="11" t="s">
        <v>37</v>
      </c>
      <c r="C38" s="11">
        <v>2</v>
      </c>
      <c r="D38" s="33" t="s">
        <v>112</v>
      </c>
      <c r="E38" s="34" t="s">
        <v>113</v>
      </c>
      <c r="F38" s="7">
        <v>34150</v>
      </c>
      <c r="G38" s="34"/>
      <c r="H38" s="34"/>
      <c r="I38" s="7"/>
      <c r="J38" s="34" t="s">
        <v>156</v>
      </c>
      <c r="K38" s="34" t="s">
        <v>113</v>
      </c>
      <c r="L38" s="7">
        <v>29059</v>
      </c>
      <c r="M38" s="34"/>
      <c r="N38" s="34"/>
      <c r="O38" s="7"/>
      <c r="P38" s="34" t="s">
        <v>156</v>
      </c>
      <c r="Q38" s="34" t="s">
        <v>190</v>
      </c>
      <c r="R38" s="7">
        <v>33519</v>
      </c>
      <c r="S38" s="34"/>
      <c r="T38" s="34"/>
      <c r="U38" s="7"/>
      <c r="V38" s="34"/>
      <c r="W38" s="34" t="s">
        <v>190</v>
      </c>
      <c r="X38" s="7">
        <v>42241</v>
      </c>
      <c r="Y38" s="34"/>
      <c r="Z38" s="34"/>
      <c r="AA38" s="7"/>
      <c r="AB38" s="7"/>
      <c r="AC38" s="7"/>
      <c r="AD38" s="7"/>
      <c r="AE38" s="35">
        <f t="shared" si="0"/>
        <v>29059</v>
      </c>
      <c r="AF38" s="36"/>
    </row>
    <row r="39" spans="1:32" x14ac:dyDescent="0.25">
      <c r="A39" s="32">
        <v>37</v>
      </c>
      <c r="B39" s="11" t="s">
        <v>38</v>
      </c>
      <c r="C39" s="11">
        <v>20</v>
      </c>
      <c r="D39" s="33" t="s">
        <v>114</v>
      </c>
      <c r="E39" s="34" t="s">
        <v>86</v>
      </c>
      <c r="F39" s="7">
        <v>13400</v>
      </c>
      <c r="G39" s="34"/>
      <c r="H39" s="34"/>
      <c r="I39" s="7"/>
      <c r="J39" s="34" t="s">
        <v>114</v>
      </c>
      <c r="K39" s="34" t="s">
        <v>86</v>
      </c>
      <c r="L39" s="7">
        <v>14118</v>
      </c>
      <c r="M39" s="34"/>
      <c r="N39" s="34"/>
      <c r="O39" s="7"/>
      <c r="P39" s="34"/>
      <c r="Q39" s="34"/>
      <c r="R39" s="7"/>
      <c r="S39" s="34"/>
      <c r="T39" s="34"/>
      <c r="U39" s="7"/>
      <c r="V39" s="34"/>
      <c r="W39" s="34"/>
      <c r="X39" s="7"/>
      <c r="Y39" s="34"/>
      <c r="Z39" s="34" t="s">
        <v>86</v>
      </c>
      <c r="AA39" s="7">
        <v>12500</v>
      </c>
      <c r="AB39" s="7"/>
      <c r="AC39" s="7"/>
      <c r="AD39" s="7"/>
      <c r="AE39" s="35">
        <f t="shared" si="0"/>
        <v>12500</v>
      </c>
      <c r="AF39" s="36"/>
    </row>
    <row r="40" spans="1:32" ht="25.5" x14ac:dyDescent="0.25">
      <c r="A40" s="32">
        <v>38</v>
      </c>
      <c r="B40" s="11" t="s">
        <v>39</v>
      </c>
      <c r="C40" s="11">
        <v>10</v>
      </c>
      <c r="D40" s="33" t="s">
        <v>115</v>
      </c>
      <c r="E40" s="34" t="s">
        <v>116</v>
      </c>
      <c r="F40" s="7">
        <v>8200</v>
      </c>
      <c r="G40" s="34" t="s">
        <v>146</v>
      </c>
      <c r="H40" s="34" t="s">
        <v>136</v>
      </c>
      <c r="I40" s="7">
        <v>14161</v>
      </c>
      <c r="J40" s="34"/>
      <c r="K40" s="34"/>
      <c r="L40" s="7"/>
      <c r="M40" s="34" t="s">
        <v>115</v>
      </c>
      <c r="N40" s="34" t="s">
        <v>116</v>
      </c>
      <c r="O40" s="7">
        <v>10292</v>
      </c>
      <c r="P40" s="34"/>
      <c r="Q40" s="34"/>
      <c r="R40" s="7"/>
      <c r="S40" s="34" t="s">
        <v>196</v>
      </c>
      <c r="T40" s="34" t="s">
        <v>201</v>
      </c>
      <c r="U40" s="7">
        <v>12898</v>
      </c>
      <c r="V40" s="34"/>
      <c r="W40" s="34" t="s">
        <v>201</v>
      </c>
      <c r="X40" s="7">
        <v>11034</v>
      </c>
      <c r="Y40" s="34"/>
      <c r="Z40" s="34" t="s">
        <v>201</v>
      </c>
      <c r="AA40" s="7">
        <v>9433</v>
      </c>
      <c r="AB40" s="7"/>
      <c r="AC40" s="7"/>
      <c r="AD40" s="7"/>
      <c r="AE40" s="35">
        <f t="shared" si="0"/>
        <v>8200</v>
      </c>
      <c r="AF40" s="36"/>
    </row>
    <row r="41" spans="1:32" x14ac:dyDescent="0.25">
      <c r="A41" s="32">
        <v>39</v>
      </c>
      <c r="B41" s="11" t="s">
        <v>40</v>
      </c>
      <c r="C41" s="11">
        <v>10</v>
      </c>
      <c r="D41" s="33"/>
      <c r="E41" s="34"/>
      <c r="F41" s="7"/>
      <c r="G41" s="34"/>
      <c r="H41" s="34"/>
      <c r="I41" s="7"/>
      <c r="J41" s="34"/>
      <c r="K41" s="34"/>
      <c r="L41" s="7"/>
      <c r="M41" s="34"/>
      <c r="N41" s="34"/>
      <c r="O41" s="7"/>
      <c r="P41" s="34"/>
      <c r="Q41" s="34"/>
      <c r="R41" s="7"/>
      <c r="S41" s="34"/>
      <c r="T41" s="34"/>
      <c r="U41" s="7"/>
      <c r="V41" s="34"/>
      <c r="W41" s="34"/>
      <c r="X41" s="7"/>
      <c r="Y41" s="34"/>
      <c r="Z41" s="34"/>
      <c r="AA41" s="7"/>
      <c r="AB41" s="7"/>
      <c r="AC41" s="7"/>
      <c r="AD41" s="7"/>
      <c r="AE41" s="35">
        <f t="shared" si="0"/>
        <v>0</v>
      </c>
      <c r="AF41" s="36"/>
    </row>
    <row r="42" spans="1:32" x14ac:dyDescent="0.25">
      <c r="A42" s="32">
        <v>40</v>
      </c>
      <c r="B42" s="11" t="s">
        <v>41</v>
      </c>
      <c r="C42" s="11">
        <v>300</v>
      </c>
      <c r="D42" s="33"/>
      <c r="E42" s="34"/>
      <c r="F42" s="7"/>
      <c r="G42" s="34"/>
      <c r="H42" s="34"/>
      <c r="I42" s="7"/>
      <c r="J42" s="34"/>
      <c r="K42" s="34"/>
      <c r="L42" s="7"/>
      <c r="M42" s="34"/>
      <c r="N42" s="34"/>
      <c r="O42" s="7"/>
      <c r="P42" s="34" t="s">
        <v>89</v>
      </c>
      <c r="Q42" s="34" t="s">
        <v>86</v>
      </c>
      <c r="R42" s="7">
        <v>471</v>
      </c>
      <c r="S42" s="34"/>
      <c r="T42" s="34"/>
      <c r="U42" s="7"/>
      <c r="V42" s="34"/>
      <c r="W42" s="34"/>
      <c r="X42" s="7"/>
      <c r="Y42" s="34"/>
      <c r="Z42" s="34"/>
      <c r="AA42" s="7"/>
      <c r="AB42" s="7"/>
      <c r="AC42" s="7"/>
      <c r="AD42" s="7"/>
      <c r="AE42" s="35">
        <f t="shared" si="0"/>
        <v>471</v>
      </c>
      <c r="AF42" s="36"/>
    </row>
    <row r="43" spans="1:32" x14ac:dyDescent="0.25">
      <c r="A43" s="32">
        <v>41</v>
      </c>
      <c r="B43" s="11" t="s">
        <v>42</v>
      </c>
      <c r="C43" s="11">
        <v>432</v>
      </c>
      <c r="D43" s="33" t="s">
        <v>110</v>
      </c>
      <c r="E43" s="34" t="s">
        <v>111</v>
      </c>
      <c r="F43" s="7">
        <v>8130</v>
      </c>
      <c r="G43" s="34"/>
      <c r="H43" s="34"/>
      <c r="I43" s="7"/>
      <c r="J43" s="34" t="s">
        <v>110</v>
      </c>
      <c r="K43" s="34" t="s">
        <v>155</v>
      </c>
      <c r="L43" s="7">
        <v>8235</v>
      </c>
      <c r="M43" s="34"/>
      <c r="N43" s="34"/>
      <c r="O43" s="7"/>
      <c r="P43" s="34"/>
      <c r="Q43" s="34"/>
      <c r="R43" s="7"/>
      <c r="S43" s="34" t="s">
        <v>110</v>
      </c>
      <c r="T43" s="34" t="s">
        <v>202</v>
      </c>
      <c r="U43" s="7">
        <v>11149</v>
      </c>
      <c r="V43" s="34"/>
      <c r="W43" s="34" t="s">
        <v>208</v>
      </c>
      <c r="X43" s="7">
        <v>16002</v>
      </c>
      <c r="Y43" s="34"/>
      <c r="Z43" s="34" t="s">
        <v>111</v>
      </c>
      <c r="AA43" s="7">
        <v>7512</v>
      </c>
      <c r="AB43" s="7" t="s">
        <v>110</v>
      </c>
      <c r="AC43" s="7" t="s">
        <v>136</v>
      </c>
      <c r="AD43" s="7">
        <v>7385</v>
      </c>
      <c r="AE43" s="35">
        <f t="shared" si="0"/>
        <v>7385</v>
      </c>
      <c r="AF43" s="36"/>
    </row>
    <row r="44" spans="1:32" x14ac:dyDescent="0.25">
      <c r="A44" s="32">
        <v>42</v>
      </c>
      <c r="B44" s="11" t="s">
        <v>43</v>
      </c>
      <c r="C44" s="11">
        <v>12</v>
      </c>
      <c r="D44" s="33"/>
      <c r="E44" s="34"/>
      <c r="F44" s="7"/>
      <c r="G44" s="34"/>
      <c r="H44" s="34"/>
      <c r="I44" s="7"/>
      <c r="J44" s="34"/>
      <c r="K44" s="34"/>
      <c r="L44" s="7"/>
      <c r="M44" s="34"/>
      <c r="N44" s="34"/>
      <c r="O44" s="7"/>
      <c r="P44" s="34"/>
      <c r="Q44" s="34"/>
      <c r="R44" s="7"/>
      <c r="S44" s="34"/>
      <c r="T44" s="34"/>
      <c r="U44" s="7"/>
      <c r="V44" s="34"/>
      <c r="W44" s="34"/>
      <c r="X44" s="7"/>
      <c r="Y44" s="34"/>
      <c r="Z44" s="34"/>
      <c r="AA44" s="7"/>
      <c r="AB44" s="7"/>
      <c r="AC44" s="7"/>
      <c r="AD44" s="7"/>
      <c r="AE44" s="35">
        <f t="shared" si="0"/>
        <v>0</v>
      </c>
      <c r="AF44" s="36"/>
    </row>
    <row r="45" spans="1:32" x14ac:dyDescent="0.25">
      <c r="A45" s="32">
        <v>43</v>
      </c>
      <c r="B45" s="11" t="s">
        <v>44</v>
      </c>
      <c r="C45" s="11">
        <v>12</v>
      </c>
      <c r="D45" s="33"/>
      <c r="E45" s="34"/>
      <c r="F45" s="7"/>
      <c r="G45" s="34"/>
      <c r="H45" s="34"/>
      <c r="I45" s="7"/>
      <c r="J45" s="34"/>
      <c r="K45" s="34"/>
      <c r="L45" s="7"/>
      <c r="M45" s="34"/>
      <c r="N45" s="34"/>
      <c r="O45" s="7"/>
      <c r="P45" s="34"/>
      <c r="Q45" s="34"/>
      <c r="R45" s="7"/>
      <c r="S45" s="34"/>
      <c r="T45" s="34"/>
      <c r="U45" s="7"/>
      <c r="V45" s="34"/>
      <c r="W45" s="34"/>
      <c r="X45" s="7"/>
      <c r="Y45" s="34"/>
      <c r="Z45" s="34"/>
      <c r="AA45" s="7"/>
      <c r="AB45" s="7"/>
      <c r="AC45" s="7"/>
      <c r="AD45" s="7"/>
      <c r="AE45" s="35">
        <f t="shared" si="0"/>
        <v>0</v>
      </c>
      <c r="AF45" s="36"/>
    </row>
    <row r="46" spans="1:32" x14ac:dyDescent="0.25">
      <c r="A46" s="32">
        <v>44</v>
      </c>
      <c r="B46" s="11" t="s">
        <v>45</v>
      </c>
      <c r="C46" s="11">
        <v>30</v>
      </c>
      <c r="D46" s="33" t="s">
        <v>110</v>
      </c>
      <c r="E46" s="34" t="s">
        <v>86</v>
      </c>
      <c r="F46" s="7">
        <v>23190</v>
      </c>
      <c r="G46" s="34"/>
      <c r="H46" s="34"/>
      <c r="I46" s="7"/>
      <c r="J46" s="34"/>
      <c r="K46" s="34"/>
      <c r="L46" s="7"/>
      <c r="M46" s="34" t="s">
        <v>171</v>
      </c>
      <c r="N46" s="34" t="s">
        <v>172</v>
      </c>
      <c r="O46" s="7">
        <v>26769</v>
      </c>
      <c r="P46" s="34" t="s">
        <v>171</v>
      </c>
      <c r="Q46" s="34" t="s">
        <v>136</v>
      </c>
      <c r="R46" s="7">
        <v>760380</v>
      </c>
      <c r="S46" s="34" t="s">
        <v>171</v>
      </c>
      <c r="T46" s="34" t="s">
        <v>136</v>
      </c>
      <c r="U46" s="7">
        <v>34208</v>
      </c>
      <c r="V46" s="34"/>
      <c r="W46" s="34" t="s">
        <v>136</v>
      </c>
      <c r="X46" s="7">
        <v>36121</v>
      </c>
      <c r="Y46" s="34"/>
      <c r="Z46" s="34" t="s">
        <v>136</v>
      </c>
      <c r="AA46" s="7">
        <v>23333</v>
      </c>
      <c r="AB46" s="7"/>
      <c r="AC46" s="7"/>
      <c r="AD46" s="7"/>
      <c r="AE46" s="35">
        <f t="shared" si="0"/>
        <v>23190</v>
      </c>
      <c r="AF46" s="36"/>
    </row>
    <row r="47" spans="1:32" x14ac:dyDescent="0.25">
      <c r="A47" s="32">
        <v>45</v>
      </c>
      <c r="B47" s="11" t="s">
        <v>46</v>
      </c>
      <c r="C47" s="11">
        <v>10</v>
      </c>
      <c r="D47" s="33"/>
      <c r="E47" s="34"/>
      <c r="F47" s="7"/>
      <c r="G47" s="34"/>
      <c r="H47" s="34"/>
      <c r="I47" s="7"/>
      <c r="J47" s="34"/>
      <c r="K47" s="34"/>
      <c r="L47" s="7"/>
      <c r="M47" s="34" t="s">
        <v>171</v>
      </c>
      <c r="N47" s="34" t="s">
        <v>173</v>
      </c>
      <c r="O47" s="7">
        <v>49500</v>
      </c>
      <c r="P47" s="34"/>
      <c r="Q47" s="34"/>
      <c r="R47" s="7"/>
      <c r="S47" s="34" t="s">
        <v>171</v>
      </c>
      <c r="T47" s="34" t="s">
        <v>136</v>
      </c>
      <c r="U47" s="7">
        <v>76271</v>
      </c>
      <c r="V47" s="34"/>
      <c r="W47" s="34" t="s">
        <v>136</v>
      </c>
      <c r="X47" s="7">
        <v>83621</v>
      </c>
      <c r="Y47" s="34"/>
      <c r="Z47" s="34" t="s">
        <v>136</v>
      </c>
      <c r="AA47" s="7">
        <v>49574</v>
      </c>
      <c r="AB47" s="7"/>
      <c r="AC47" s="7"/>
      <c r="AD47" s="7"/>
      <c r="AE47" s="35">
        <f t="shared" si="0"/>
        <v>49500</v>
      </c>
      <c r="AF47" s="36"/>
    </row>
    <row r="48" spans="1:32" x14ac:dyDescent="0.25">
      <c r="A48" s="32">
        <v>46</v>
      </c>
      <c r="B48" s="11" t="s">
        <v>47</v>
      </c>
      <c r="C48" s="11">
        <v>10</v>
      </c>
      <c r="D48" s="33"/>
      <c r="E48" s="34"/>
      <c r="F48" s="7"/>
      <c r="G48" s="34"/>
      <c r="H48" s="34"/>
      <c r="I48" s="7"/>
      <c r="J48" s="34"/>
      <c r="K48" s="34"/>
      <c r="L48" s="7"/>
      <c r="M48" s="34" t="s">
        <v>171</v>
      </c>
      <c r="N48" s="34" t="s">
        <v>174</v>
      </c>
      <c r="O48" s="7">
        <v>68478</v>
      </c>
      <c r="P48" s="34"/>
      <c r="Q48" s="34"/>
      <c r="R48" s="7"/>
      <c r="S48" s="34" t="s">
        <v>171</v>
      </c>
      <c r="T48" s="34" t="s">
        <v>136</v>
      </c>
      <c r="U48" s="7">
        <v>31925</v>
      </c>
      <c r="V48" s="34"/>
      <c r="W48" s="34" t="s">
        <v>136</v>
      </c>
      <c r="X48" s="7">
        <v>34828</v>
      </c>
      <c r="Y48" s="34"/>
      <c r="Z48" s="34" t="s">
        <v>136</v>
      </c>
      <c r="AA48" s="7">
        <v>20750</v>
      </c>
      <c r="AB48" s="7"/>
      <c r="AC48" s="7"/>
      <c r="AD48" s="7"/>
      <c r="AE48" s="35">
        <f t="shared" si="0"/>
        <v>20750</v>
      </c>
      <c r="AF48" s="36"/>
    </row>
    <row r="49" spans="1:32" x14ac:dyDescent="0.25">
      <c r="A49" s="32">
        <v>47</v>
      </c>
      <c r="B49" s="11" t="s">
        <v>48</v>
      </c>
      <c r="C49" s="11">
        <v>5</v>
      </c>
      <c r="D49" s="33"/>
      <c r="E49" s="34"/>
      <c r="F49" s="7"/>
      <c r="G49" s="34"/>
      <c r="H49" s="34"/>
      <c r="I49" s="7"/>
      <c r="J49" s="34"/>
      <c r="K49" s="34"/>
      <c r="L49" s="7"/>
      <c r="M49" s="34"/>
      <c r="N49" s="34"/>
      <c r="O49" s="7"/>
      <c r="P49" s="34"/>
      <c r="Q49" s="34"/>
      <c r="R49" s="7"/>
      <c r="S49" s="34"/>
      <c r="T49" s="34"/>
      <c r="U49" s="7"/>
      <c r="V49" s="34"/>
      <c r="W49" s="34"/>
      <c r="X49" s="7"/>
      <c r="Y49" s="34"/>
      <c r="Z49" s="34"/>
      <c r="AA49" s="7"/>
      <c r="AB49" s="7"/>
      <c r="AC49" s="7"/>
      <c r="AD49" s="7"/>
      <c r="AE49" s="35">
        <f t="shared" si="0"/>
        <v>0</v>
      </c>
      <c r="AF49" s="36"/>
    </row>
    <row r="50" spans="1:32" ht="30" x14ac:dyDescent="0.25">
      <c r="A50" s="32">
        <v>48</v>
      </c>
      <c r="B50" s="11" t="s">
        <v>49</v>
      </c>
      <c r="C50" s="11">
        <v>5</v>
      </c>
      <c r="D50" s="33" t="s">
        <v>117</v>
      </c>
      <c r="E50" s="34" t="s">
        <v>118</v>
      </c>
      <c r="F50" s="7">
        <v>13500</v>
      </c>
      <c r="G50" s="34" t="s">
        <v>147</v>
      </c>
      <c r="H50" s="34" t="s">
        <v>136</v>
      </c>
      <c r="I50" s="7">
        <v>7930</v>
      </c>
      <c r="J50" s="34"/>
      <c r="K50" s="34"/>
      <c r="L50" s="7"/>
      <c r="M50" s="34" t="s">
        <v>175</v>
      </c>
      <c r="N50" s="34" t="s">
        <v>176</v>
      </c>
      <c r="O50" s="7">
        <v>14882</v>
      </c>
      <c r="P50" s="34"/>
      <c r="Q50" s="34"/>
      <c r="R50" s="7"/>
      <c r="S50" s="34"/>
      <c r="T50" s="34"/>
      <c r="U50" s="7"/>
      <c r="V50" s="34"/>
      <c r="W50" s="34" t="s">
        <v>136</v>
      </c>
      <c r="X50" s="7">
        <v>22236</v>
      </c>
      <c r="Y50" s="34"/>
      <c r="Z50" s="34"/>
      <c r="AA50" s="7"/>
      <c r="AB50" s="7"/>
      <c r="AC50" s="7"/>
      <c r="AD50" s="7"/>
      <c r="AE50" s="35">
        <f t="shared" si="0"/>
        <v>7930</v>
      </c>
      <c r="AF50" s="36" t="s">
        <v>217</v>
      </c>
    </row>
    <row r="51" spans="1:32" x14ac:dyDescent="0.25">
      <c r="A51" s="32">
        <v>49</v>
      </c>
      <c r="B51" s="11" t="s">
        <v>50</v>
      </c>
      <c r="C51" s="11">
        <v>30</v>
      </c>
      <c r="D51" s="33"/>
      <c r="E51" s="34"/>
      <c r="F51" s="7"/>
      <c r="G51" s="34"/>
      <c r="H51" s="34"/>
      <c r="I51" s="7"/>
      <c r="J51" s="34"/>
      <c r="K51" s="34"/>
      <c r="L51" s="7"/>
      <c r="M51" s="34" t="s">
        <v>138</v>
      </c>
      <c r="N51" s="34" t="s">
        <v>177</v>
      </c>
      <c r="O51" s="7">
        <v>164706</v>
      </c>
      <c r="P51" s="34"/>
      <c r="Q51" s="34"/>
      <c r="R51" s="7"/>
      <c r="S51" s="34" t="s">
        <v>138</v>
      </c>
      <c r="T51" s="34" t="s">
        <v>177</v>
      </c>
      <c r="U51" s="7">
        <v>188034</v>
      </c>
      <c r="V51" s="34"/>
      <c r="W51" s="34" t="s">
        <v>177</v>
      </c>
      <c r="X51" s="7">
        <v>212069</v>
      </c>
      <c r="Y51" s="34"/>
      <c r="Z51" s="34" t="s">
        <v>177</v>
      </c>
      <c r="AA51" s="7">
        <v>133391</v>
      </c>
      <c r="AB51" s="7" t="s">
        <v>138</v>
      </c>
      <c r="AC51" s="7" t="s">
        <v>136</v>
      </c>
      <c r="AD51" s="7">
        <v>135562</v>
      </c>
      <c r="AE51" s="35">
        <f t="shared" si="0"/>
        <v>133391</v>
      </c>
      <c r="AF51" s="36"/>
    </row>
    <row r="52" spans="1:32" x14ac:dyDescent="0.25">
      <c r="A52" s="32">
        <v>50</v>
      </c>
      <c r="B52" s="11" t="s">
        <v>51</v>
      </c>
      <c r="C52" s="11">
        <v>3</v>
      </c>
      <c r="D52" s="33" t="s">
        <v>119</v>
      </c>
      <c r="E52" s="34" t="s">
        <v>120</v>
      </c>
      <c r="F52" s="7">
        <v>62150</v>
      </c>
      <c r="G52" s="34" t="s">
        <v>119</v>
      </c>
      <c r="H52" s="34" t="s">
        <v>120</v>
      </c>
      <c r="I52" s="7">
        <v>57642</v>
      </c>
      <c r="J52" s="34"/>
      <c r="K52" s="34"/>
      <c r="L52" s="7"/>
      <c r="M52" s="34" t="s">
        <v>119</v>
      </c>
      <c r="N52" s="34" t="s">
        <v>178</v>
      </c>
      <c r="O52" s="7">
        <v>68115</v>
      </c>
      <c r="P52" s="34"/>
      <c r="Q52" s="34"/>
      <c r="R52" s="7"/>
      <c r="S52" s="34" t="s">
        <v>119</v>
      </c>
      <c r="T52" s="34" t="s">
        <v>120</v>
      </c>
      <c r="U52" s="7">
        <v>75343</v>
      </c>
      <c r="V52" s="34"/>
      <c r="W52" s="34" t="s">
        <v>120</v>
      </c>
      <c r="X52" s="7">
        <v>85345</v>
      </c>
      <c r="Y52" s="34"/>
      <c r="Z52" s="34" t="s">
        <v>120</v>
      </c>
      <c r="AA52" s="7">
        <v>55344</v>
      </c>
      <c r="AB52" s="7"/>
      <c r="AC52" s="7"/>
      <c r="AD52" s="7"/>
      <c r="AE52" s="35">
        <f t="shared" si="0"/>
        <v>55344</v>
      </c>
      <c r="AF52" s="36"/>
    </row>
    <row r="53" spans="1:32" x14ac:dyDescent="0.25">
      <c r="A53" s="32">
        <v>51</v>
      </c>
      <c r="B53" s="11" t="s">
        <v>52</v>
      </c>
      <c r="C53" s="11">
        <v>360</v>
      </c>
      <c r="D53" s="33"/>
      <c r="E53" s="34"/>
      <c r="F53" s="7"/>
      <c r="G53" s="34"/>
      <c r="H53" s="34"/>
      <c r="I53" s="7"/>
      <c r="J53" s="34"/>
      <c r="K53" s="34"/>
      <c r="L53" s="7"/>
      <c r="M53" s="34"/>
      <c r="N53" s="34"/>
      <c r="O53" s="7"/>
      <c r="P53" s="34"/>
      <c r="Q53" s="34"/>
      <c r="R53" s="7"/>
      <c r="S53" s="34"/>
      <c r="T53" s="34"/>
      <c r="U53" s="7"/>
      <c r="V53" s="34"/>
      <c r="W53" s="34" t="s">
        <v>91</v>
      </c>
      <c r="X53" s="7">
        <v>1057</v>
      </c>
      <c r="Y53" s="34"/>
      <c r="Z53" s="34"/>
      <c r="AA53" s="7"/>
      <c r="AB53" s="7"/>
      <c r="AC53" s="7"/>
      <c r="AD53" s="7"/>
      <c r="AE53" s="35">
        <f t="shared" si="0"/>
        <v>1057</v>
      </c>
      <c r="AF53" s="36"/>
    </row>
    <row r="54" spans="1:32" x14ac:dyDescent="0.25">
      <c r="A54" s="32">
        <v>52</v>
      </c>
      <c r="B54" s="11" t="s">
        <v>53</v>
      </c>
      <c r="C54" s="11">
        <v>90</v>
      </c>
      <c r="D54" s="33" t="s">
        <v>122</v>
      </c>
      <c r="E54" s="34" t="s">
        <v>123</v>
      </c>
      <c r="F54" s="7">
        <v>360</v>
      </c>
      <c r="G54" s="34"/>
      <c r="H54" s="34"/>
      <c r="I54" s="7"/>
      <c r="J54" s="34"/>
      <c r="K54" s="34"/>
      <c r="L54" s="7"/>
      <c r="M54" s="34"/>
      <c r="N54" s="34"/>
      <c r="O54" s="7"/>
      <c r="P54" s="34" t="s">
        <v>93</v>
      </c>
      <c r="Q54" s="34" t="s">
        <v>91</v>
      </c>
      <c r="R54" s="7">
        <v>42</v>
      </c>
      <c r="S54" s="34"/>
      <c r="T54" s="34"/>
      <c r="U54" s="7"/>
      <c r="V54" s="34"/>
      <c r="W54" s="34"/>
      <c r="X54" s="7"/>
      <c r="Y54" s="34"/>
      <c r="Z54" s="34"/>
      <c r="AA54" s="7"/>
      <c r="AB54" s="7" t="s">
        <v>220</v>
      </c>
      <c r="AC54" s="7" t="s">
        <v>97</v>
      </c>
      <c r="AD54" s="7">
        <v>235</v>
      </c>
      <c r="AE54" s="35">
        <f t="shared" si="0"/>
        <v>42</v>
      </c>
      <c r="AF54" s="36"/>
    </row>
    <row r="55" spans="1:32" x14ac:dyDescent="0.25">
      <c r="A55" s="32">
        <v>53</v>
      </c>
      <c r="B55" s="11" t="s">
        <v>54</v>
      </c>
      <c r="C55" s="11">
        <v>600</v>
      </c>
      <c r="D55" s="33" t="s">
        <v>96</v>
      </c>
      <c r="E55" s="34" t="s">
        <v>124</v>
      </c>
      <c r="F55" s="7">
        <v>50</v>
      </c>
      <c r="G55" s="34"/>
      <c r="H55" s="34"/>
      <c r="I55" s="7"/>
      <c r="J55" s="34" t="s">
        <v>96</v>
      </c>
      <c r="K55" s="34" t="s">
        <v>124</v>
      </c>
      <c r="L55" s="7">
        <v>46</v>
      </c>
      <c r="M55" s="34"/>
      <c r="N55" s="34"/>
      <c r="O55" s="7"/>
      <c r="P55" s="34" t="s">
        <v>96</v>
      </c>
      <c r="Q55" s="34" t="s">
        <v>91</v>
      </c>
      <c r="R55" s="7">
        <v>51</v>
      </c>
      <c r="S55" s="34" t="s">
        <v>96</v>
      </c>
      <c r="T55" s="34" t="s">
        <v>91</v>
      </c>
      <c r="U55" s="7">
        <v>58</v>
      </c>
      <c r="V55" s="34"/>
      <c r="W55" s="34" t="s">
        <v>91</v>
      </c>
      <c r="X55" s="7">
        <v>66</v>
      </c>
      <c r="Y55" s="34"/>
      <c r="Z55" s="34" t="s">
        <v>91</v>
      </c>
      <c r="AA55" s="7">
        <v>40</v>
      </c>
      <c r="AB55" s="7"/>
      <c r="AC55" s="7"/>
      <c r="AD55" s="7"/>
      <c r="AE55" s="35">
        <f t="shared" si="0"/>
        <v>40</v>
      </c>
      <c r="AF55" s="36"/>
    </row>
    <row r="56" spans="1:32" x14ac:dyDescent="0.25">
      <c r="A56" s="32">
        <v>54</v>
      </c>
      <c r="B56" s="11" t="s">
        <v>55</v>
      </c>
      <c r="C56" s="11">
        <v>40</v>
      </c>
      <c r="D56" s="33" t="s">
        <v>92</v>
      </c>
      <c r="E56" s="34" t="s">
        <v>125</v>
      </c>
      <c r="F56" s="7">
        <v>19600</v>
      </c>
      <c r="G56" s="34" t="s">
        <v>92</v>
      </c>
      <c r="H56" s="34" t="s">
        <v>90</v>
      </c>
      <c r="I56" s="7">
        <v>15243</v>
      </c>
      <c r="J56" s="34"/>
      <c r="K56" s="34"/>
      <c r="L56" s="7"/>
      <c r="M56" s="34"/>
      <c r="N56" s="34"/>
      <c r="O56" s="7"/>
      <c r="P56" s="34" t="s">
        <v>92</v>
      </c>
      <c r="Q56" s="34" t="s">
        <v>90</v>
      </c>
      <c r="R56" s="7">
        <v>14073</v>
      </c>
      <c r="S56" s="34"/>
      <c r="T56" s="34"/>
      <c r="U56" s="7"/>
      <c r="V56" s="34"/>
      <c r="W56" s="34" t="s">
        <v>90</v>
      </c>
      <c r="X56" s="7">
        <v>23053</v>
      </c>
      <c r="Y56" s="34"/>
      <c r="Z56" s="34"/>
      <c r="AA56" s="7"/>
      <c r="AB56" s="7"/>
      <c r="AC56" s="7"/>
      <c r="AD56" s="7"/>
      <c r="AE56" s="35">
        <f t="shared" si="0"/>
        <v>14073</v>
      </c>
      <c r="AF56" s="36"/>
    </row>
    <row r="57" spans="1:32" x14ac:dyDescent="0.25">
      <c r="A57" s="32">
        <v>55</v>
      </c>
      <c r="B57" s="11" t="s">
        <v>56</v>
      </c>
      <c r="C57" s="11">
        <v>30</v>
      </c>
      <c r="D57" s="33" t="s">
        <v>85</v>
      </c>
      <c r="E57" s="34" t="s">
        <v>97</v>
      </c>
      <c r="F57" s="7">
        <v>370</v>
      </c>
      <c r="G57" s="34"/>
      <c r="H57" s="34"/>
      <c r="I57" s="7"/>
      <c r="J57" s="34"/>
      <c r="K57" s="34"/>
      <c r="L57" s="7"/>
      <c r="M57" s="34" t="s">
        <v>179</v>
      </c>
      <c r="N57" s="34" t="s">
        <v>97</v>
      </c>
      <c r="O57" s="7">
        <v>438</v>
      </c>
      <c r="P57" s="34" t="s">
        <v>85</v>
      </c>
      <c r="Q57" s="34" t="s">
        <v>91</v>
      </c>
      <c r="R57" s="7">
        <v>582</v>
      </c>
      <c r="S57" s="34" t="s">
        <v>85</v>
      </c>
      <c r="T57" s="34" t="s">
        <v>91</v>
      </c>
      <c r="U57" s="7">
        <v>478</v>
      </c>
      <c r="V57" s="34"/>
      <c r="W57" s="34" t="s">
        <v>91</v>
      </c>
      <c r="X57" s="7">
        <v>491</v>
      </c>
      <c r="Y57" s="34"/>
      <c r="Z57" s="34"/>
      <c r="AA57" s="7"/>
      <c r="AB57" s="7"/>
      <c r="AC57" s="7"/>
      <c r="AD57" s="7"/>
      <c r="AE57" s="35">
        <f t="shared" si="0"/>
        <v>370</v>
      </c>
      <c r="AF57" s="36"/>
    </row>
    <row r="58" spans="1:32" x14ac:dyDescent="0.25">
      <c r="A58" s="32">
        <v>56</v>
      </c>
      <c r="B58" s="11" t="s">
        <v>57</v>
      </c>
      <c r="C58" s="11">
        <v>30</v>
      </c>
      <c r="D58" s="33" t="s">
        <v>126</v>
      </c>
      <c r="E58" s="34" t="s">
        <v>86</v>
      </c>
      <c r="F58" s="7">
        <v>5300</v>
      </c>
      <c r="G58" s="34"/>
      <c r="H58" s="34"/>
      <c r="I58" s="7"/>
      <c r="J58" s="34"/>
      <c r="K58" s="34"/>
      <c r="L58" s="7"/>
      <c r="M58" s="34"/>
      <c r="N58" s="34"/>
      <c r="O58" s="7"/>
      <c r="P58" s="34" t="s">
        <v>191</v>
      </c>
      <c r="Q58" s="34" t="s">
        <v>86</v>
      </c>
      <c r="R58" s="7">
        <v>6473</v>
      </c>
      <c r="S58" s="34" t="s">
        <v>126</v>
      </c>
      <c r="T58" s="34" t="s">
        <v>86</v>
      </c>
      <c r="U58" s="7">
        <v>6837</v>
      </c>
      <c r="V58" s="34"/>
      <c r="W58" s="34" t="s">
        <v>86</v>
      </c>
      <c r="X58" s="7">
        <v>6897</v>
      </c>
      <c r="Y58" s="34"/>
      <c r="Z58" s="34" t="s">
        <v>86</v>
      </c>
      <c r="AA58" s="7">
        <v>5000</v>
      </c>
      <c r="AB58" s="7" t="s">
        <v>221</v>
      </c>
      <c r="AC58" s="7" t="s">
        <v>222</v>
      </c>
      <c r="AD58" s="7">
        <v>4396</v>
      </c>
      <c r="AE58" s="35">
        <f t="shared" si="0"/>
        <v>4396</v>
      </c>
      <c r="AF58" s="36"/>
    </row>
    <row r="59" spans="1:32" x14ac:dyDescent="0.25">
      <c r="A59" s="32">
        <v>57</v>
      </c>
      <c r="B59" s="11" t="s">
        <v>58</v>
      </c>
      <c r="C59" s="11">
        <v>20</v>
      </c>
      <c r="D59" s="33" t="s">
        <v>127</v>
      </c>
      <c r="E59" s="34" t="s">
        <v>86</v>
      </c>
      <c r="F59" s="7">
        <v>2245</v>
      </c>
      <c r="G59" s="34" t="s">
        <v>148</v>
      </c>
      <c r="H59" s="34" t="s">
        <v>86</v>
      </c>
      <c r="I59" s="7">
        <v>2210</v>
      </c>
      <c r="J59" s="34"/>
      <c r="K59" s="34"/>
      <c r="L59" s="7"/>
      <c r="M59" s="34" t="s">
        <v>180</v>
      </c>
      <c r="N59" s="34" t="s">
        <v>86</v>
      </c>
      <c r="O59" s="7">
        <v>2615</v>
      </c>
      <c r="P59" s="34" t="s">
        <v>192</v>
      </c>
      <c r="Q59" s="34" t="s">
        <v>86</v>
      </c>
      <c r="R59" s="7">
        <v>2359</v>
      </c>
      <c r="S59" s="34" t="s">
        <v>203</v>
      </c>
      <c r="T59" s="34" t="s">
        <v>86</v>
      </c>
      <c r="U59" s="7">
        <v>2906</v>
      </c>
      <c r="V59" s="34"/>
      <c r="W59" s="34" t="s">
        <v>86</v>
      </c>
      <c r="X59" s="7">
        <v>3017</v>
      </c>
      <c r="Y59" s="34"/>
      <c r="Z59" s="34" t="s">
        <v>86</v>
      </c>
      <c r="AA59" s="7">
        <v>2125</v>
      </c>
      <c r="AB59" s="7"/>
      <c r="AC59" s="7"/>
      <c r="AD59" s="7"/>
      <c r="AE59" s="35">
        <f t="shared" si="0"/>
        <v>2125</v>
      </c>
      <c r="AF59" s="36"/>
    </row>
    <row r="60" spans="1:32" x14ac:dyDescent="0.25">
      <c r="A60" s="32">
        <v>58</v>
      </c>
      <c r="B60" s="11" t="s">
        <v>59</v>
      </c>
      <c r="C60" s="11">
        <v>400</v>
      </c>
      <c r="D60" s="33"/>
      <c r="E60" s="34"/>
      <c r="F60" s="7"/>
      <c r="G60" s="34"/>
      <c r="H60" s="34"/>
      <c r="I60" s="7"/>
      <c r="J60" s="34"/>
      <c r="K60" s="34"/>
      <c r="L60" s="7"/>
      <c r="M60" s="34"/>
      <c r="N60" s="34"/>
      <c r="O60" s="7"/>
      <c r="P60" s="34"/>
      <c r="Q60" s="34"/>
      <c r="R60" s="7"/>
      <c r="S60" s="34"/>
      <c r="T60" s="34"/>
      <c r="U60" s="7"/>
      <c r="V60" s="34"/>
      <c r="W60" s="34" t="s">
        <v>199</v>
      </c>
      <c r="X60" s="7">
        <v>405</v>
      </c>
      <c r="Y60" s="34"/>
      <c r="Z60" s="34"/>
      <c r="AA60" s="7"/>
      <c r="AB60" s="7"/>
      <c r="AC60" s="7"/>
      <c r="AD60" s="7"/>
      <c r="AE60" s="35">
        <f t="shared" si="0"/>
        <v>405</v>
      </c>
      <c r="AF60" s="36"/>
    </row>
    <row r="61" spans="1:32" x14ac:dyDescent="0.25">
      <c r="A61" s="32">
        <v>59</v>
      </c>
      <c r="B61" s="11" t="s">
        <v>60</v>
      </c>
      <c r="C61" s="11">
        <v>20</v>
      </c>
      <c r="D61" s="33" t="s">
        <v>129</v>
      </c>
      <c r="E61" s="34" t="s">
        <v>94</v>
      </c>
      <c r="F61" s="7">
        <v>3950</v>
      </c>
      <c r="G61" s="34"/>
      <c r="H61" s="34"/>
      <c r="I61" s="7"/>
      <c r="J61" s="34" t="s">
        <v>129</v>
      </c>
      <c r="K61" s="34" t="s">
        <v>144</v>
      </c>
      <c r="L61" s="7">
        <v>2880</v>
      </c>
      <c r="M61" s="34" t="s">
        <v>129</v>
      </c>
      <c r="N61" s="34" t="s">
        <v>94</v>
      </c>
      <c r="O61" s="7">
        <v>3578</v>
      </c>
      <c r="P61" s="34" t="s">
        <v>129</v>
      </c>
      <c r="Q61" s="34" t="s">
        <v>94</v>
      </c>
      <c r="R61" s="7">
        <v>3816</v>
      </c>
      <c r="S61" s="34"/>
      <c r="T61" s="34"/>
      <c r="U61" s="7"/>
      <c r="V61" s="34"/>
      <c r="W61" s="34" t="s">
        <v>94</v>
      </c>
      <c r="X61" s="7">
        <v>4121</v>
      </c>
      <c r="Y61" s="34"/>
      <c r="Z61" s="34" t="s">
        <v>94</v>
      </c>
      <c r="AA61" s="7">
        <v>3000</v>
      </c>
      <c r="AB61" s="7"/>
      <c r="AC61" s="7"/>
      <c r="AD61" s="7"/>
      <c r="AE61" s="35">
        <f t="shared" si="0"/>
        <v>2880</v>
      </c>
      <c r="AF61" s="36"/>
    </row>
    <row r="62" spans="1:32" x14ac:dyDescent="0.25">
      <c r="A62" s="32">
        <v>60</v>
      </c>
      <c r="B62" s="11" t="s">
        <v>61</v>
      </c>
      <c r="C62" s="11">
        <v>20</v>
      </c>
      <c r="D62" s="33" t="s">
        <v>130</v>
      </c>
      <c r="E62" s="34" t="s">
        <v>128</v>
      </c>
      <c r="F62" s="7">
        <v>37690</v>
      </c>
      <c r="G62" s="34"/>
      <c r="H62" s="34"/>
      <c r="I62" s="7"/>
      <c r="J62" s="34" t="s">
        <v>157</v>
      </c>
      <c r="K62" s="34" t="s">
        <v>158</v>
      </c>
      <c r="L62" s="7">
        <v>39336</v>
      </c>
      <c r="M62" s="34"/>
      <c r="N62" s="34"/>
      <c r="O62" s="7"/>
      <c r="P62" s="34"/>
      <c r="Q62" s="34"/>
      <c r="R62" s="7"/>
      <c r="S62" s="34"/>
      <c r="T62" s="34"/>
      <c r="U62" s="7"/>
      <c r="V62" s="34"/>
      <c r="W62" s="34" t="s">
        <v>128</v>
      </c>
      <c r="X62" s="7">
        <v>50690</v>
      </c>
      <c r="Y62" s="34"/>
      <c r="Z62" s="34" t="s">
        <v>128</v>
      </c>
      <c r="AA62" s="7">
        <v>39506</v>
      </c>
      <c r="AB62" s="7"/>
      <c r="AC62" s="7"/>
      <c r="AD62" s="7"/>
      <c r="AE62" s="35">
        <f t="shared" si="0"/>
        <v>37690</v>
      </c>
      <c r="AF62" s="36"/>
    </row>
    <row r="63" spans="1:32" x14ac:dyDescent="0.25">
      <c r="A63" s="32">
        <v>61</v>
      </c>
      <c r="B63" s="11" t="s">
        <v>62</v>
      </c>
      <c r="C63" s="11">
        <v>2</v>
      </c>
      <c r="D63" s="33" t="s">
        <v>130</v>
      </c>
      <c r="E63" s="34" t="s">
        <v>113</v>
      </c>
      <c r="F63" s="7">
        <v>5480</v>
      </c>
      <c r="G63" s="34"/>
      <c r="H63" s="34"/>
      <c r="I63" s="7"/>
      <c r="J63" s="34"/>
      <c r="K63" s="34"/>
      <c r="L63" s="7"/>
      <c r="M63" s="34"/>
      <c r="N63" s="34"/>
      <c r="O63" s="7"/>
      <c r="P63" s="34"/>
      <c r="Q63" s="34"/>
      <c r="R63" s="7"/>
      <c r="S63" s="34" t="s">
        <v>204</v>
      </c>
      <c r="T63" s="34" t="s">
        <v>113</v>
      </c>
      <c r="U63" s="7">
        <v>6892</v>
      </c>
      <c r="V63" s="34"/>
      <c r="W63" s="34" t="s">
        <v>113</v>
      </c>
      <c r="X63" s="7">
        <v>7371</v>
      </c>
      <c r="Y63" s="34"/>
      <c r="Z63" s="34"/>
      <c r="AA63" s="7"/>
      <c r="AB63" s="7"/>
      <c r="AC63" s="7"/>
      <c r="AD63" s="7"/>
      <c r="AE63" s="35">
        <f t="shared" si="0"/>
        <v>5480</v>
      </c>
      <c r="AF63" s="36"/>
    </row>
    <row r="64" spans="1:32" x14ac:dyDescent="0.25">
      <c r="A64" s="32">
        <v>62</v>
      </c>
      <c r="B64" s="11" t="s">
        <v>63</v>
      </c>
      <c r="C64" s="37">
        <v>1400</v>
      </c>
      <c r="D64" s="33" t="s">
        <v>131</v>
      </c>
      <c r="E64" s="34" t="s">
        <v>132</v>
      </c>
      <c r="F64" s="7">
        <v>3450</v>
      </c>
      <c r="G64" s="34"/>
      <c r="H64" s="34"/>
      <c r="I64" s="7"/>
      <c r="J64" s="34"/>
      <c r="K64" s="34"/>
      <c r="L64" s="7"/>
      <c r="M64" s="34"/>
      <c r="N64" s="34"/>
      <c r="O64" s="7"/>
      <c r="P64" s="34"/>
      <c r="Q64" s="34"/>
      <c r="R64" s="7"/>
      <c r="S64" s="34" t="s">
        <v>175</v>
      </c>
      <c r="T64" s="34" t="s">
        <v>86</v>
      </c>
      <c r="U64" s="7">
        <v>15243</v>
      </c>
      <c r="V64" s="34"/>
      <c r="W64" s="34" t="s">
        <v>86</v>
      </c>
      <c r="X64" s="7">
        <v>12000</v>
      </c>
      <c r="Y64" s="34"/>
      <c r="Z64" s="34"/>
      <c r="AA64" s="7"/>
      <c r="AB64" s="7"/>
      <c r="AC64" s="7"/>
      <c r="AD64" s="7"/>
      <c r="AE64" s="35">
        <f t="shared" si="0"/>
        <v>3450</v>
      </c>
      <c r="AF64" s="36"/>
    </row>
    <row r="65" spans="1:32" x14ac:dyDescent="0.25">
      <c r="A65" s="32">
        <v>63</v>
      </c>
      <c r="B65" s="11" t="s">
        <v>64</v>
      </c>
      <c r="C65" s="11">
        <v>600</v>
      </c>
      <c r="D65" s="33" t="s">
        <v>89</v>
      </c>
      <c r="E65" s="34" t="s">
        <v>86</v>
      </c>
      <c r="F65" s="7">
        <v>1498</v>
      </c>
      <c r="G65" s="34"/>
      <c r="H65" s="34"/>
      <c r="I65" s="7"/>
      <c r="J65" s="34" t="s">
        <v>145</v>
      </c>
      <c r="K65" s="34" t="s">
        <v>86</v>
      </c>
      <c r="L65" s="7">
        <v>1294</v>
      </c>
      <c r="M65" s="34"/>
      <c r="N65" s="34"/>
      <c r="O65" s="7"/>
      <c r="P65" s="34"/>
      <c r="Q65" s="34"/>
      <c r="R65" s="7"/>
      <c r="S65" s="34" t="s">
        <v>205</v>
      </c>
      <c r="T65" s="34" t="s">
        <v>86</v>
      </c>
      <c r="U65" s="7">
        <v>1675</v>
      </c>
      <c r="V65" s="34"/>
      <c r="W65" s="34" t="s">
        <v>86</v>
      </c>
      <c r="X65" s="7">
        <v>1988</v>
      </c>
      <c r="Y65" s="34"/>
      <c r="Z65" s="34" t="s">
        <v>86</v>
      </c>
      <c r="AA65" s="7">
        <v>1210</v>
      </c>
      <c r="AB65" s="7"/>
      <c r="AC65" s="7"/>
      <c r="AD65" s="7"/>
      <c r="AE65" s="35">
        <f t="shared" si="0"/>
        <v>1210</v>
      </c>
      <c r="AF65" s="36"/>
    </row>
    <row r="66" spans="1:32" ht="45" x14ac:dyDescent="0.25">
      <c r="A66" s="32">
        <v>64</v>
      </c>
      <c r="B66" s="11" t="s">
        <v>65</v>
      </c>
      <c r="C66" s="11">
        <v>2</v>
      </c>
      <c r="D66" s="33"/>
      <c r="E66" s="34"/>
      <c r="F66" s="7"/>
      <c r="G66" s="34"/>
      <c r="H66" s="34"/>
      <c r="I66" s="7"/>
      <c r="J66" s="34"/>
      <c r="K66" s="34"/>
      <c r="L66" s="7"/>
      <c r="M66" s="34"/>
      <c r="N66" s="34"/>
      <c r="O66" s="7"/>
      <c r="P66" s="34"/>
      <c r="Q66" s="34"/>
      <c r="R66" s="7"/>
      <c r="S66" s="34" t="s">
        <v>110</v>
      </c>
      <c r="T66" s="34" t="s">
        <v>86</v>
      </c>
      <c r="U66" s="7">
        <v>2285234</v>
      </c>
      <c r="V66" s="34"/>
      <c r="W66" s="34" t="s">
        <v>86</v>
      </c>
      <c r="X66" s="7">
        <v>4818966</v>
      </c>
      <c r="Y66" s="34"/>
      <c r="Z66" s="34" t="s">
        <v>86</v>
      </c>
      <c r="AA66" s="7">
        <v>3001650</v>
      </c>
      <c r="AB66" s="7"/>
      <c r="AC66" s="7"/>
      <c r="AD66" s="7"/>
      <c r="AE66" s="35">
        <f t="shared" si="0"/>
        <v>2285234</v>
      </c>
      <c r="AF66" s="36" t="s">
        <v>218</v>
      </c>
    </row>
    <row r="67" spans="1:32" x14ac:dyDescent="0.25">
      <c r="A67" s="32">
        <v>65</v>
      </c>
      <c r="B67" s="11" t="s">
        <v>66</v>
      </c>
      <c r="C67" s="11">
        <v>4</v>
      </c>
      <c r="D67" s="33"/>
      <c r="E67" s="34"/>
      <c r="F67" s="7"/>
      <c r="G67" s="34"/>
      <c r="H67" s="34"/>
      <c r="I67" s="7"/>
      <c r="J67" s="34"/>
      <c r="K67" s="34"/>
      <c r="L67" s="7"/>
      <c r="M67" s="34"/>
      <c r="N67" s="34"/>
      <c r="O67" s="7"/>
      <c r="P67" s="34"/>
      <c r="Q67" s="34"/>
      <c r="R67" s="7"/>
      <c r="S67" s="34" t="s">
        <v>206</v>
      </c>
      <c r="T67" s="34" t="s">
        <v>86</v>
      </c>
      <c r="U67" s="7">
        <v>4570466</v>
      </c>
      <c r="V67" s="34"/>
      <c r="W67" s="34" t="s">
        <v>86</v>
      </c>
      <c r="X67" s="7">
        <v>2405172</v>
      </c>
      <c r="Y67" s="34"/>
      <c r="Z67" s="34" t="s">
        <v>86</v>
      </c>
      <c r="AA67" s="7">
        <v>1500824</v>
      </c>
      <c r="AB67" s="7"/>
      <c r="AC67" s="7"/>
      <c r="AD67" s="7"/>
      <c r="AE67" s="35">
        <f t="shared" si="0"/>
        <v>1500824</v>
      </c>
      <c r="AF67" s="36"/>
    </row>
    <row r="68" spans="1:32" x14ac:dyDescent="0.25">
      <c r="A68" s="32">
        <v>66</v>
      </c>
      <c r="B68" s="11" t="s">
        <v>67</v>
      </c>
      <c r="C68" s="11">
        <v>96</v>
      </c>
      <c r="D68" s="33" t="s">
        <v>110</v>
      </c>
      <c r="E68" s="34" t="s">
        <v>111</v>
      </c>
      <c r="F68" s="7">
        <v>14350</v>
      </c>
      <c r="G68" s="34"/>
      <c r="H68" s="34"/>
      <c r="I68" s="7"/>
      <c r="J68" s="34"/>
      <c r="K68" s="34"/>
      <c r="L68" s="7"/>
      <c r="M68" s="34"/>
      <c r="N68" s="34"/>
      <c r="O68" s="7"/>
      <c r="P68" s="34"/>
      <c r="Q68" s="34"/>
      <c r="R68" s="7"/>
      <c r="S68" s="34" t="s">
        <v>110</v>
      </c>
      <c r="T68" s="34" t="s">
        <v>194</v>
      </c>
      <c r="U68" s="7">
        <v>17202</v>
      </c>
      <c r="V68" s="34"/>
      <c r="W68" s="34" t="s">
        <v>194</v>
      </c>
      <c r="X68" s="7">
        <v>19310</v>
      </c>
      <c r="Y68" s="34"/>
      <c r="Z68" s="34" t="s">
        <v>208</v>
      </c>
      <c r="AA68" s="7">
        <v>12423</v>
      </c>
      <c r="AB68" s="7" t="s">
        <v>110</v>
      </c>
      <c r="AC68" s="7" t="s">
        <v>223</v>
      </c>
      <c r="AD68" s="7">
        <v>12064</v>
      </c>
      <c r="AE68" s="35">
        <f t="shared" ref="AE68:AE79" si="1">MIN(AA68,X68,U68,R68,O68,L68,I68,F68,AD68)</f>
        <v>12064</v>
      </c>
      <c r="AF68" s="36"/>
    </row>
    <row r="69" spans="1:32" x14ac:dyDescent="0.25">
      <c r="A69" s="32">
        <v>67</v>
      </c>
      <c r="B69" s="11" t="s">
        <v>68</v>
      </c>
      <c r="C69" s="11">
        <v>50</v>
      </c>
      <c r="D69" s="33" t="s">
        <v>89</v>
      </c>
      <c r="E69" s="34" t="s">
        <v>86</v>
      </c>
      <c r="F69" s="7">
        <v>7690</v>
      </c>
      <c r="G69" s="34" t="s">
        <v>89</v>
      </c>
      <c r="H69" s="34" t="s">
        <v>86</v>
      </c>
      <c r="I69" s="7">
        <v>8450</v>
      </c>
      <c r="J69" s="34" t="s">
        <v>89</v>
      </c>
      <c r="K69" s="34" t="s">
        <v>86</v>
      </c>
      <c r="L69" s="7">
        <v>7239</v>
      </c>
      <c r="M69" s="34" t="s">
        <v>104</v>
      </c>
      <c r="N69" s="34" t="s">
        <v>86</v>
      </c>
      <c r="O69" s="7">
        <v>8785</v>
      </c>
      <c r="P69" s="34" t="s">
        <v>193</v>
      </c>
      <c r="Q69" s="34" t="s">
        <v>86</v>
      </c>
      <c r="R69" s="7">
        <v>6250</v>
      </c>
      <c r="S69" s="34" t="s">
        <v>127</v>
      </c>
      <c r="T69" s="34" t="s">
        <v>86</v>
      </c>
      <c r="U69" s="7">
        <v>8743</v>
      </c>
      <c r="V69" s="34"/>
      <c r="W69" s="34" t="s">
        <v>86</v>
      </c>
      <c r="X69" s="7">
        <v>10560</v>
      </c>
      <c r="Y69" s="34"/>
      <c r="Z69" s="34" t="s">
        <v>86</v>
      </c>
      <c r="AA69" s="7">
        <v>6713</v>
      </c>
      <c r="AB69" s="7" t="s">
        <v>220</v>
      </c>
      <c r="AC69" s="7" t="s">
        <v>109</v>
      </c>
      <c r="AD69" s="7">
        <v>45973</v>
      </c>
      <c r="AE69" s="35">
        <f t="shared" si="1"/>
        <v>6250</v>
      </c>
      <c r="AF69" s="36"/>
    </row>
    <row r="70" spans="1:32" x14ac:dyDescent="0.25">
      <c r="A70" s="32">
        <v>68</v>
      </c>
      <c r="B70" s="11" t="s">
        <v>69</v>
      </c>
      <c r="C70" s="11">
        <v>30</v>
      </c>
      <c r="D70" s="33" t="s">
        <v>134</v>
      </c>
      <c r="E70" s="34" t="s">
        <v>133</v>
      </c>
      <c r="F70" s="7">
        <v>6550</v>
      </c>
      <c r="G70" s="34"/>
      <c r="H70" s="34"/>
      <c r="I70" s="7"/>
      <c r="J70" s="34"/>
      <c r="K70" s="34"/>
      <c r="L70" s="7"/>
      <c r="M70" s="34"/>
      <c r="N70" s="34"/>
      <c r="O70" s="7"/>
      <c r="P70" s="34"/>
      <c r="Q70" s="34"/>
      <c r="R70" s="7"/>
      <c r="S70" s="34"/>
      <c r="T70" s="34"/>
      <c r="U70" s="7"/>
      <c r="V70" s="34"/>
      <c r="W70" s="34" t="s">
        <v>133</v>
      </c>
      <c r="X70" s="7">
        <v>8181</v>
      </c>
      <c r="Y70" s="34"/>
      <c r="Z70" s="34" t="s">
        <v>133</v>
      </c>
      <c r="AA70" s="7">
        <v>5041</v>
      </c>
      <c r="AB70" s="7"/>
      <c r="AC70" s="7"/>
      <c r="AD70" s="7"/>
      <c r="AE70" s="35">
        <f t="shared" si="1"/>
        <v>5041</v>
      </c>
      <c r="AF70" s="36"/>
    </row>
    <row r="71" spans="1:32" x14ac:dyDescent="0.25">
      <c r="A71" s="32">
        <v>69</v>
      </c>
      <c r="B71" s="11" t="s">
        <v>70</v>
      </c>
      <c r="C71" s="11">
        <v>30</v>
      </c>
      <c r="D71" s="33" t="s">
        <v>135</v>
      </c>
      <c r="E71" s="34" t="s">
        <v>103</v>
      </c>
      <c r="F71" s="7">
        <v>15160</v>
      </c>
      <c r="G71" s="34"/>
      <c r="H71" s="34"/>
      <c r="I71" s="7"/>
      <c r="J71" s="34"/>
      <c r="K71" s="34"/>
      <c r="L71" s="7"/>
      <c r="M71" s="34"/>
      <c r="N71" s="34"/>
      <c r="O71" s="7"/>
      <c r="P71" s="34"/>
      <c r="Q71" s="34"/>
      <c r="R71" s="7"/>
      <c r="S71" s="34"/>
      <c r="T71" s="34"/>
      <c r="U71" s="7"/>
      <c r="V71" s="34"/>
      <c r="W71" s="34" t="s">
        <v>133</v>
      </c>
      <c r="X71" s="7">
        <v>3017</v>
      </c>
      <c r="Y71" s="34"/>
      <c r="Z71" s="34"/>
      <c r="AA71" s="7"/>
      <c r="AB71" s="7"/>
      <c r="AC71" s="7"/>
      <c r="AD71" s="7"/>
      <c r="AE71" s="35">
        <f t="shared" si="1"/>
        <v>3017</v>
      </c>
      <c r="AF71" s="36"/>
    </row>
    <row r="72" spans="1:32" x14ac:dyDescent="0.25">
      <c r="A72" s="32">
        <v>70</v>
      </c>
      <c r="B72" s="11" t="s">
        <v>71</v>
      </c>
      <c r="C72" s="11">
        <v>48</v>
      </c>
      <c r="D72" s="33" t="s">
        <v>110</v>
      </c>
      <c r="E72" s="34" t="s">
        <v>136</v>
      </c>
      <c r="F72" s="7">
        <v>12980</v>
      </c>
      <c r="G72" s="34"/>
      <c r="H72" s="34"/>
      <c r="I72" s="7"/>
      <c r="J72" s="34"/>
      <c r="K72" s="34"/>
      <c r="L72" s="7"/>
      <c r="M72" s="34"/>
      <c r="N72" s="34"/>
      <c r="O72" s="7"/>
      <c r="P72" s="34" t="s">
        <v>110</v>
      </c>
      <c r="Q72" s="34" t="s">
        <v>194</v>
      </c>
      <c r="R72" s="7">
        <v>11691</v>
      </c>
      <c r="S72" s="34" t="s">
        <v>110</v>
      </c>
      <c r="T72" s="34" t="s">
        <v>194</v>
      </c>
      <c r="U72" s="7">
        <v>14289</v>
      </c>
      <c r="V72" s="34"/>
      <c r="W72" s="34" t="s">
        <v>194</v>
      </c>
      <c r="X72" s="7">
        <v>17155</v>
      </c>
      <c r="Y72" s="34"/>
      <c r="Z72" s="34" t="s">
        <v>111</v>
      </c>
      <c r="AA72" s="7">
        <v>11114</v>
      </c>
      <c r="AB72" s="7" t="s">
        <v>110</v>
      </c>
      <c r="AC72" s="7" t="s">
        <v>111</v>
      </c>
      <c r="AD72" s="7">
        <v>10792</v>
      </c>
      <c r="AE72" s="35">
        <f t="shared" si="1"/>
        <v>10792</v>
      </c>
      <c r="AF72" s="36"/>
    </row>
    <row r="73" spans="1:32" x14ac:dyDescent="0.25">
      <c r="A73" s="32">
        <v>71</v>
      </c>
      <c r="B73" s="11" t="s">
        <v>72</v>
      </c>
      <c r="C73" s="11">
        <v>60</v>
      </c>
      <c r="D73" s="33" t="s">
        <v>137</v>
      </c>
      <c r="E73" s="34" t="s">
        <v>97</v>
      </c>
      <c r="F73" s="7">
        <v>165</v>
      </c>
      <c r="G73" s="34"/>
      <c r="H73" s="34"/>
      <c r="I73" s="7"/>
      <c r="J73" s="34"/>
      <c r="K73" s="34"/>
      <c r="L73" s="7"/>
      <c r="M73" s="34" t="s">
        <v>137</v>
      </c>
      <c r="N73" s="34" t="s">
        <v>97</v>
      </c>
      <c r="O73" s="7">
        <v>142</v>
      </c>
      <c r="P73" s="34" t="s">
        <v>186</v>
      </c>
      <c r="Q73" s="34" t="s">
        <v>121</v>
      </c>
      <c r="R73" s="7">
        <v>201</v>
      </c>
      <c r="S73" s="34" t="s">
        <v>85</v>
      </c>
      <c r="T73" s="34" t="s">
        <v>91</v>
      </c>
      <c r="U73" s="7">
        <v>188</v>
      </c>
      <c r="V73" s="34"/>
      <c r="W73" s="34" t="s">
        <v>91</v>
      </c>
      <c r="X73" s="7">
        <v>164</v>
      </c>
      <c r="Y73" s="34"/>
      <c r="Z73" s="34"/>
      <c r="AA73" s="7"/>
      <c r="AB73" s="7"/>
      <c r="AC73" s="7"/>
      <c r="AD73" s="7"/>
      <c r="AE73" s="35">
        <f t="shared" si="1"/>
        <v>142</v>
      </c>
      <c r="AF73" s="36"/>
    </row>
    <row r="74" spans="1:32" x14ac:dyDescent="0.25">
      <c r="A74" s="32">
        <v>72</v>
      </c>
      <c r="B74" s="11" t="s">
        <v>73</v>
      </c>
      <c r="C74" s="11">
        <v>20</v>
      </c>
      <c r="D74" s="33" t="s">
        <v>138</v>
      </c>
      <c r="E74" s="34" t="s">
        <v>139</v>
      </c>
      <c r="F74" s="7">
        <v>6585</v>
      </c>
      <c r="G74" s="34"/>
      <c r="H74" s="34"/>
      <c r="I74" s="7"/>
      <c r="J74" s="34"/>
      <c r="K74" s="34"/>
      <c r="L74" s="7"/>
      <c r="M74" s="34"/>
      <c r="N74" s="34"/>
      <c r="O74" s="7"/>
      <c r="P74" s="34"/>
      <c r="Q74" s="34"/>
      <c r="R74" s="7"/>
      <c r="S74" s="34"/>
      <c r="T74" s="34"/>
      <c r="U74" s="7"/>
      <c r="V74" s="34"/>
      <c r="W74" s="34" t="s">
        <v>91</v>
      </c>
      <c r="X74" s="7">
        <v>11172</v>
      </c>
      <c r="Y74" s="34"/>
      <c r="Z74" s="34"/>
      <c r="AA74" s="7"/>
      <c r="AB74" s="7"/>
      <c r="AC74" s="7"/>
      <c r="AD74" s="7"/>
      <c r="AE74" s="35">
        <f t="shared" si="1"/>
        <v>6585</v>
      </c>
      <c r="AF74" s="36"/>
    </row>
    <row r="75" spans="1:32" x14ac:dyDescent="0.25">
      <c r="A75" s="32">
        <v>73</v>
      </c>
      <c r="B75" s="11" t="s">
        <v>74</v>
      </c>
      <c r="C75" s="11">
        <v>20</v>
      </c>
      <c r="D75" s="33" t="s">
        <v>140</v>
      </c>
      <c r="E75" s="34" t="s">
        <v>141</v>
      </c>
      <c r="F75" s="7">
        <v>68190</v>
      </c>
      <c r="G75" s="34"/>
      <c r="H75" s="34"/>
      <c r="I75" s="7"/>
      <c r="J75" s="34"/>
      <c r="K75" s="34"/>
      <c r="L75" s="7"/>
      <c r="M75" s="34"/>
      <c r="N75" s="34"/>
      <c r="O75" s="7"/>
      <c r="P75" s="34"/>
      <c r="Q75" s="34"/>
      <c r="R75" s="7"/>
      <c r="S75" s="34"/>
      <c r="T75" s="34"/>
      <c r="U75" s="7"/>
      <c r="V75" s="34"/>
      <c r="W75" s="34" t="s">
        <v>86</v>
      </c>
      <c r="X75" s="7">
        <v>91533</v>
      </c>
      <c r="Y75" s="34"/>
      <c r="Z75" s="34" t="s">
        <v>86</v>
      </c>
      <c r="AA75" s="7">
        <v>83951</v>
      </c>
      <c r="AB75" s="7" t="s">
        <v>220</v>
      </c>
      <c r="AC75" s="7" t="s">
        <v>222</v>
      </c>
      <c r="AD75" s="7">
        <v>122398</v>
      </c>
      <c r="AE75" s="35">
        <f t="shared" si="1"/>
        <v>68190</v>
      </c>
      <c r="AF75" s="36"/>
    </row>
    <row r="76" spans="1:32" x14ac:dyDescent="0.25">
      <c r="A76" s="32">
        <v>74</v>
      </c>
      <c r="B76" s="11" t="s">
        <v>75</v>
      </c>
      <c r="C76" s="11">
        <v>30</v>
      </c>
      <c r="D76" s="33"/>
      <c r="E76" s="34"/>
      <c r="F76" s="7"/>
      <c r="G76" s="34"/>
      <c r="H76" s="34"/>
      <c r="I76" s="7"/>
      <c r="J76" s="34"/>
      <c r="K76" s="34"/>
      <c r="L76" s="7"/>
      <c r="M76" s="34"/>
      <c r="N76" s="34"/>
      <c r="O76" s="7"/>
      <c r="P76" s="34"/>
      <c r="Q76" s="34"/>
      <c r="R76" s="7"/>
      <c r="S76" s="34"/>
      <c r="T76" s="34"/>
      <c r="U76" s="7"/>
      <c r="V76" s="34"/>
      <c r="W76" s="34"/>
      <c r="X76" s="7"/>
      <c r="Y76" s="34"/>
      <c r="Z76" s="34"/>
      <c r="AA76" s="7"/>
      <c r="AB76" s="7"/>
      <c r="AC76" s="7"/>
      <c r="AD76" s="7"/>
      <c r="AE76" s="35">
        <f t="shared" si="1"/>
        <v>0</v>
      </c>
      <c r="AF76" s="36"/>
    </row>
    <row r="77" spans="1:32" x14ac:dyDescent="0.25">
      <c r="A77" s="32">
        <v>75</v>
      </c>
      <c r="B77" s="11" t="s">
        <v>76</v>
      </c>
      <c r="C77" s="11">
        <v>50</v>
      </c>
      <c r="D77" s="33"/>
      <c r="E77" s="34"/>
      <c r="F77" s="7"/>
      <c r="G77" s="34"/>
      <c r="H77" s="34"/>
      <c r="I77" s="7"/>
      <c r="J77" s="34"/>
      <c r="K77" s="34"/>
      <c r="L77" s="7"/>
      <c r="M77" s="34" t="s">
        <v>181</v>
      </c>
      <c r="N77" s="34" t="s">
        <v>182</v>
      </c>
      <c r="O77" s="7">
        <v>71</v>
      </c>
      <c r="P77" s="34"/>
      <c r="Q77" s="34"/>
      <c r="R77" s="7"/>
      <c r="S77" s="34" t="s">
        <v>181</v>
      </c>
      <c r="T77" s="34" t="s">
        <v>91</v>
      </c>
      <c r="U77" s="7">
        <v>105</v>
      </c>
      <c r="V77" s="34"/>
      <c r="W77" s="34" t="s">
        <v>91</v>
      </c>
      <c r="X77" s="7">
        <v>105</v>
      </c>
      <c r="Y77" s="34"/>
      <c r="Z77" s="34"/>
      <c r="AA77" s="7"/>
      <c r="AB77" s="7"/>
      <c r="AC77" s="7"/>
      <c r="AD77" s="7"/>
      <c r="AE77" s="35">
        <f t="shared" si="1"/>
        <v>71</v>
      </c>
      <c r="AF77" s="36"/>
    </row>
    <row r="78" spans="1:32" x14ac:dyDescent="0.25">
      <c r="A78" s="32">
        <v>76</v>
      </c>
      <c r="B78" s="11" t="s">
        <v>77</v>
      </c>
      <c r="C78" s="11">
        <v>20</v>
      </c>
      <c r="D78" s="33"/>
      <c r="E78" s="34"/>
      <c r="F78" s="7"/>
      <c r="G78" s="34"/>
      <c r="H78" s="34"/>
      <c r="I78" s="7"/>
      <c r="J78" s="34" t="s">
        <v>145</v>
      </c>
      <c r="K78" s="34" t="s">
        <v>86</v>
      </c>
      <c r="L78" s="7">
        <v>16913</v>
      </c>
      <c r="M78" s="34"/>
      <c r="N78" s="34"/>
      <c r="O78" s="7"/>
      <c r="P78" s="34"/>
      <c r="Q78" s="34"/>
      <c r="R78" s="7"/>
      <c r="S78" s="34"/>
      <c r="T78" s="34"/>
      <c r="U78" s="7"/>
      <c r="V78" s="34"/>
      <c r="W78" s="34"/>
      <c r="X78" s="7"/>
      <c r="Y78" s="34"/>
      <c r="Z78" s="34" t="s">
        <v>86</v>
      </c>
      <c r="AA78" s="7">
        <v>18009</v>
      </c>
      <c r="AB78" s="7"/>
      <c r="AC78" s="7"/>
      <c r="AD78" s="7"/>
      <c r="AE78" s="35">
        <f t="shared" si="1"/>
        <v>16913</v>
      </c>
      <c r="AF78" s="36"/>
    </row>
    <row r="79" spans="1:32" x14ac:dyDescent="0.25">
      <c r="A79" s="32">
        <v>77</v>
      </c>
      <c r="B79" s="11" t="s">
        <v>78</v>
      </c>
      <c r="C79" s="11">
        <v>60</v>
      </c>
      <c r="D79" s="33"/>
      <c r="E79" s="34"/>
      <c r="F79" s="7"/>
      <c r="G79" s="34"/>
      <c r="H79" s="34"/>
      <c r="I79" s="7"/>
      <c r="J79" s="34" t="s">
        <v>145</v>
      </c>
      <c r="K79" s="34" t="s">
        <v>86</v>
      </c>
      <c r="L79" s="7">
        <v>16938</v>
      </c>
      <c r="M79" s="34"/>
      <c r="N79" s="34"/>
      <c r="O79" s="7"/>
      <c r="P79" s="34"/>
      <c r="Q79" s="34"/>
      <c r="R79" s="7"/>
      <c r="S79" s="34"/>
      <c r="T79" s="34"/>
      <c r="U79" s="7"/>
      <c r="V79" s="34"/>
      <c r="W79" s="34" t="s">
        <v>86</v>
      </c>
      <c r="X79" s="7">
        <v>28566</v>
      </c>
      <c r="Y79" s="34"/>
      <c r="Z79" s="34" t="s">
        <v>86</v>
      </c>
      <c r="AA79" s="7">
        <v>17814</v>
      </c>
      <c r="AB79" s="7"/>
      <c r="AC79" s="7"/>
      <c r="AD79" s="7"/>
      <c r="AE79" s="35">
        <f t="shared" si="1"/>
        <v>16938</v>
      </c>
      <c r="AF79" s="36"/>
    </row>
  </sheetData>
  <autoFilter ref="A2:AF79" xr:uid="{BF805016-B9B5-4B03-A5B1-970DF98A8462}"/>
  <mergeCells count="9">
    <mergeCell ref="D1:F1"/>
    <mergeCell ref="G1:I1"/>
    <mergeCell ref="J1:L1"/>
    <mergeCell ref="M1:O1"/>
    <mergeCell ref="AB1:AD1"/>
    <mergeCell ref="P1:R1"/>
    <mergeCell ref="S1:U1"/>
    <mergeCell ref="V1:X1"/>
    <mergeCell ref="Y1:A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A2" sqref="A2:F9"/>
    </sheetView>
  </sheetViews>
  <sheetFormatPr baseColWidth="10" defaultRowHeight="15" x14ac:dyDescent="0.25"/>
  <cols>
    <col min="1" max="1" width="30.5703125" customWidth="1"/>
    <col min="4" max="4" width="12.85546875" bestFit="1" customWidth="1"/>
  </cols>
  <sheetData>
    <row r="2" spans="1:6" x14ac:dyDescent="0.25">
      <c r="A2" s="14" t="s">
        <v>213</v>
      </c>
      <c r="B2" s="14"/>
      <c r="C2" s="14"/>
      <c r="D2" s="14"/>
      <c r="E2" s="14"/>
      <c r="F2" s="14"/>
    </row>
    <row r="3" spans="1:6" x14ac:dyDescent="0.25">
      <c r="A3" s="15" t="s">
        <v>0</v>
      </c>
      <c r="B3" s="15" t="s">
        <v>84</v>
      </c>
      <c r="C3" s="16" t="s">
        <v>80</v>
      </c>
      <c r="D3" s="16" t="s">
        <v>81</v>
      </c>
      <c r="E3" s="17" t="s">
        <v>82</v>
      </c>
      <c r="F3" s="16" t="s">
        <v>212</v>
      </c>
    </row>
    <row r="4" spans="1:6" ht="25.5" x14ac:dyDescent="0.25">
      <c r="A4" s="1" t="s">
        <v>35</v>
      </c>
      <c r="B4" s="1">
        <v>72</v>
      </c>
      <c r="C4" s="7" t="s">
        <v>110</v>
      </c>
      <c r="D4" s="7" t="s">
        <v>223</v>
      </c>
      <c r="E4" s="7">
        <v>7385</v>
      </c>
      <c r="F4" s="5">
        <f>E4*B4</f>
        <v>531720</v>
      </c>
    </row>
    <row r="5" spans="1:6" x14ac:dyDescent="0.25">
      <c r="A5" s="1" t="s">
        <v>42</v>
      </c>
      <c r="B5" s="1">
        <v>432</v>
      </c>
      <c r="C5" s="7" t="s">
        <v>110</v>
      </c>
      <c r="D5" s="7" t="s">
        <v>136</v>
      </c>
      <c r="E5" s="7">
        <v>7385</v>
      </c>
      <c r="F5" s="5">
        <f t="shared" ref="F5:F8" si="0">E5*B5</f>
        <v>3190320</v>
      </c>
    </row>
    <row r="6" spans="1:6" ht="25.5" x14ac:dyDescent="0.25">
      <c r="A6" s="1" t="s">
        <v>57</v>
      </c>
      <c r="B6" s="1">
        <v>30</v>
      </c>
      <c r="C6" s="7" t="s">
        <v>221</v>
      </c>
      <c r="D6" s="7" t="s">
        <v>222</v>
      </c>
      <c r="E6" s="7">
        <v>4396</v>
      </c>
      <c r="F6" s="5">
        <f t="shared" si="0"/>
        <v>131880</v>
      </c>
    </row>
    <row r="7" spans="1:6" ht="25.5" x14ac:dyDescent="0.25">
      <c r="A7" s="1" t="s">
        <v>67</v>
      </c>
      <c r="B7" s="1">
        <v>96</v>
      </c>
      <c r="C7" s="7" t="s">
        <v>110</v>
      </c>
      <c r="D7" s="7" t="s">
        <v>223</v>
      </c>
      <c r="E7" s="7">
        <v>12064</v>
      </c>
      <c r="F7" s="5">
        <f t="shared" si="0"/>
        <v>1158144</v>
      </c>
    </row>
    <row r="8" spans="1:6" x14ac:dyDescent="0.25">
      <c r="A8" s="1" t="s">
        <v>71</v>
      </c>
      <c r="B8" s="1">
        <v>48</v>
      </c>
      <c r="C8" s="7" t="s">
        <v>110</v>
      </c>
      <c r="D8" s="7" t="s">
        <v>111</v>
      </c>
      <c r="E8" s="7">
        <v>10792</v>
      </c>
      <c r="F8" s="5">
        <f t="shared" si="0"/>
        <v>518016</v>
      </c>
    </row>
    <row r="9" spans="1:6" x14ac:dyDescent="0.25">
      <c r="A9" s="18" t="s">
        <v>214</v>
      </c>
      <c r="B9" s="19"/>
      <c r="C9" s="19"/>
      <c r="D9" s="19"/>
      <c r="E9" s="20"/>
      <c r="F9" s="9">
        <f>SUM(F4:F8)</f>
        <v>5530080</v>
      </c>
    </row>
  </sheetData>
  <mergeCells count="2">
    <mergeCell ref="A2:F2"/>
    <mergeCell ref="A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2"/>
  <sheetViews>
    <sheetView workbookViewId="0">
      <selection activeCell="A2" sqref="A2:F22"/>
    </sheetView>
  </sheetViews>
  <sheetFormatPr baseColWidth="10" defaultRowHeight="15" x14ac:dyDescent="0.25"/>
  <cols>
    <col min="1" max="1" width="31" customWidth="1"/>
    <col min="4" max="4" width="12.85546875" bestFit="1" customWidth="1"/>
  </cols>
  <sheetData>
    <row r="2" spans="1:6" x14ac:dyDescent="0.25">
      <c r="A2" s="14" t="s">
        <v>213</v>
      </c>
      <c r="B2" s="14"/>
      <c r="C2" s="14"/>
      <c r="D2" s="14"/>
      <c r="E2" s="14"/>
      <c r="F2" s="14"/>
    </row>
    <row r="3" spans="1:6" x14ac:dyDescent="0.25">
      <c r="A3" s="15" t="s">
        <v>0</v>
      </c>
      <c r="B3" s="15" t="s">
        <v>84</v>
      </c>
      <c r="C3" s="16" t="s">
        <v>80</v>
      </c>
      <c r="D3" s="16" t="s">
        <v>81</v>
      </c>
      <c r="E3" s="17" t="s">
        <v>82</v>
      </c>
      <c r="F3" s="16" t="s">
        <v>212</v>
      </c>
    </row>
    <row r="4" spans="1:6" ht="25.5" x14ac:dyDescent="0.25">
      <c r="A4" s="1" t="s">
        <v>9</v>
      </c>
      <c r="B4" s="1">
        <v>90</v>
      </c>
      <c r="C4" s="2"/>
      <c r="D4" s="2" t="s">
        <v>136</v>
      </c>
      <c r="E4" s="7">
        <v>40604</v>
      </c>
      <c r="F4" s="5">
        <f>E4*B4</f>
        <v>3654360</v>
      </c>
    </row>
    <row r="5" spans="1:6" x14ac:dyDescent="0.25">
      <c r="A5" s="1" t="s">
        <v>10</v>
      </c>
      <c r="B5" s="1">
        <v>70</v>
      </c>
      <c r="C5" s="2"/>
      <c r="D5" s="2" t="s">
        <v>86</v>
      </c>
      <c r="E5" s="7">
        <v>8025</v>
      </c>
      <c r="F5" s="5">
        <f t="shared" ref="F5:F21" si="0">E5*B5</f>
        <v>561750</v>
      </c>
    </row>
    <row r="6" spans="1:6" ht="25.5" x14ac:dyDescent="0.25">
      <c r="A6" s="1" t="s">
        <v>13</v>
      </c>
      <c r="B6" s="1">
        <v>300</v>
      </c>
      <c r="C6" s="2"/>
      <c r="D6" s="2" t="s">
        <v>86</v>
      </c>
      <c r="E6" s="7">
        <v>10976</v>
      </c>
      <c r="F6" s="5">
        <f t="shared" si="0"/>
        <v>3292800</v>
      </c>
    </row>
    <row r="7" spans="1:6" ht="25.5" x14ac:dyDescent="0.25">
      <c r="A7" s="1" t="s">
        <v>17</v>
      </c>
      <c r="B7" s="1">
        <v>200</v>
      </c>
      <c r="C7" s="2"/>
      <c r="D7" s="2" t="s">
        <v>86</v>
      </c>
      <c r="E7" s="7">
        <v>11111</v>
      </c>
      <c r="F7" s="5">
        <f t="shared" si="0"/>
        <v>2222200</v>
      </c>
    </row>
    <row r="8" spans="1:6" ht="25.5" x14ac:dyDescent="0.25">
      <c r="A8" s="1" t="s">
        <v>20</v>
      </c>
      <c r="B8" s="1">
        <v>72</v>
      </c>
      <c r="C8" s="2"/>
      <c r="D8" s="2" t="s">
        <v>86</v>
      </c>
      <c r="E8" s="7">
        <v>3063</v>
      </c>
      <c r="F8" s="5">
        <f t="shared" si="0"/>
        <v>220536</v>
      </c>
    </row>
    <row r="9" spans="1:6" ht="25.5" x14ac:dyDescent="0.25">
      <c r="A9" s="1" t="s">
        <v>24</v>
      </c>
      <c r="B9" s="1">
        <v>30</v>
      </c>
      <c r="C9" s="2"/>
      <c r="D9" s="2" t="s">
        <v>86</v>
      </c>
      <c r="E9" s="7">
        <v>17785</v>
      </c>
      <c r="F9" s="5">
        <f t="shared" si="0"/>
        <v>533550</v>
      </c>
    </row>
    <row r="10" spans="1:6" ht="25.5" x14ac:dyDescent="0.25">
      <c r="A10" s="1" t="s">
        <v>26</v>
      </c>
      <c r="B10" s="1">
        <v>240</v>
      </c>
      <c r="C10" s="2"/>
      <c r="D10" s="2" t="s">
        <v>210</v>
      </c>
      <c r="E10" s="7">
        <v>1769</v>
      </c>
      <c r="F10" s="5">
        <f t="shared" si="0"/>
        <v>424560</v>
      </c>
    </row>
    <row r="11" spans="1:6" ht="25.5" x14ac:dyDescent="0.25">
      <c r="A11" s="1" t="s">
        <v>36</v>
      </c>
      <c r="B11" s="1">
        <v>60</v>
      </c>
      <c r="C11" s="2"/>
      <c r="D11" s="2" t="s">
        <v>86</v>
      </c>
      <c r="E11" s="7">
        <v>5166</v>
      </c>
      <c r="F11" s="5">
        <f t="shared" si="0"/>
        <v>309960</v>
      </c>
    </row>
    <row r="12" spans="1:6" ht="25.5" x14ac:dyDescent="0.25">
      <c r="A12" s="1" t="s">
        <v>38</v>
      </c>
      <c r="B12" s="1">
        <v>20</v>
      </c>
      <c r="C12" s="2"/>
      <c r="D12" s="2" t="s">
        <v>86</v>
      </c>
      <c r="E12" s="7">
        <v>12500</v>
      </c>
      <c r="F12" s="5">
        <f t="shared" si="0"/>
        <v>250000</v>
      </c>
    </row>
    <row r="13" spans="1:6" ht="25.5" x14ac:dyDescent="0.25">
      <c r="A13" s="1" t="s">
        <v>47</v>
      </c>
      <c r="B13" s="1">
        <v>10</v>
      </c>
      <c r="C13" s="2"/>
      <c r="D13" s="2" t="s">
        <v>136</v>
      </c>
      <c r="E13" s="7">
        <v>20750</v>
      </c>
      <c r="F13" s="5">
        <f t="shared" si="0"/>
        <v>207500</v>
      </c>
    </row>
    <row r="14" spans="1:6" ht="38.25" x14ac:dyDescent="0.25">
      <c r="A14" s="1" t="s">
        <v>50</v>
      </c>
      <c r="B14" s="1">
        <v>30</v>
      </c>
      <c r="C14" s="2"/>
      <c r="D14" s="2" t="s">
        <v>177</v>
      </c>
      <c r="E14" s="7">
        <v>133391</v>
      </c>
      <c r="F14" s="5">
        <f t="shared" si="0"/>
        <v>4001730</v>
      </c>
    </row>
    <row r="15" spans="1:6" x14ac:dyDescent="0.25">
      <c r="A15" s="1" t="s">
        <v>51</v>
      </c>
      <c r="B15" s="1">
        <v>3</v>
      </c>
      <c r="C15" s="2"/>
      <c r="D15" s="2" t="s">
        <v>120</v>
      </c>
      <c r="E15" s="7">
        <v>55344</v>
      </c>
      <c r="F15" s="5">
        <f t="shared" si="0"/>
        <v>166032</v>
      </c>
    </row>
    <row r="16" spans="1:6" x14ac:dyDescent="0.25">
      <c r="A16" s="1" t="s">
        <v>54</v>
      </c>
      <c r="B16" s="1">
        <v>600</v>
      </c>
      <c r="C16" s="2"/>
      <c r="D16" s="2" t="s">
        <v>91</v>
      </c>
      <c r="E16" s="7">
        <v>40</v>
      </c>
      <c r="F16" s="5">
        <f t="shared" si="0"/>
        <v>24000</v>
      </c>
    </row>
    <row r="17" spans="1:6" ht="25.5" x14ac:dyDescent="0.25">
      <c r="A17" s="1" t="s">
        <v>58</v>
      </c>
      <c r="B17" s="1">
        <v>20</v>
      </c>
      <c r="C17" s="2"/>
      <c r="D17" s="2" t="s">
        <v>86</v>
      </c>
      <c r="E17" s="7">
        <v>2125</v>
      </c>
      <c r="F17" s="5">
        <f t="shared" si="0"/>
        <v>42500</v>
      </c>
    </row>
    <row r="18" spans="1:6" x14ac:dyDescent="0.25">
      <c r="A18" s="1" t="s">
        <v>64</v>
      </c>
      <c r="B18" s="1">
        <v>600</v>
      </c>
      <c r="C18" s="2"/>
      <c r="D18" s="2" t="s">
        <v>86</v>
      </c>
      <c r="E18" s="7">
        <v>1210</v>
      </c>
      <c r="F18" s="5">
        <f t="shared" si="0"/>
        <v>726000</v>
      </c>
    </row>
    <row r="19" spans="1:6" x14ac:dyDescent="0.25">
      <c r="A19" s="11" t="s">
        <v>65</v>
      </c>
      <c r="B19" s="1">
        <v>2</v>
      </c>
      <c r="C19" s="2"/>
      <c r="D19" s="2" t="s">
        <v>86</v>
      </c>
      <c r="E19" s="7">
        <v>3001650</v>
      </c>
      <c r="F19" s="5">
        <f t="shared" si="0"/>
        <v>6003300</v>
      </c>
    </row>
    <row r="20" spans="1:6" x14ac:dyDescent="0.25">
      <c r="A20" s="1" t="s">
        <v>66</v>
      </c>
      <c r="B20" s="1">
        <v>4</v>
      </c>
      <c r="C20" s="2"/>
      <c r="D20" s="2" t="s">
        <v>86</v>
      </c>
      <c r="E20" s="7">
        <v>1500824</v>
      </c>
      <c r="F20" s="5">
        <f t="shared" si="0"/>
        <v>6003296</v>
      </c>
    </row>
    <row r="21" spans="1:6" x14ac:dyDescent="0.25">
      <c r="A21" s="1" t="s">
        <v>69</v>
      </c>
      <c r="B21" s="1">
        <v>30</v>
      </c>
      <c r="C21" s="2"/>
      <c r="D21" s="2" t="s">
        <v>133</v>
      </c>
      <c r="E21" s="7">
        <v>5041</v>
      </c>
      <c r="F21" s="5">
        <f t="shared" si="0"/>
        <v>151230</v>
      </c>
    </row>
    <row r="22" spans="1:6" x14ac:dyDescent="0.25">
      <c r="E22" s="8" t="s">
        <v>214</v>
      </c>
      <c r="F22" s="9">
        <f>SUM(F4:F21)</f>
        <v>28795304</v>
      </c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9"/>
  <sheetViews>
    <sheetView workbookViewId="0">
      <selection activeCell="F9" sqref="A2:F9"/>
    </sheetView>
  </sheetViews>
  <sheetFormatPr baseColWidth="10" defaultRowHeight="15" x14ac:dyDescent="0.25"/>
  <cols>
    <col min="1" max="1" width="33.5703125" customWidth="1"/>
    <col min="4" max="4" width="12.85546875" bestFit="1" customWidth="1"/>
  </cols>
  <sheetData>
    <row r="2" spans="1:6" x14ac:dyDescent="0.25">
      <c r="A2" s="14" t="s">
        <v>213</v>
      </c>
      <c r="B2" s="14"/>
      <c r="C2" s="14"/>
      <c r="D2" s="14"/>
      <c r="E2" s="14"/>
      <c r="F2" s="14"/>
    </row>
    <row r="3" spans="1:6" x14ac:dyDescent="0.25">
      <c r="A3" s="15" t="s">
        <v>0</v>
      </c>
      <c r="B3" s="15" t="s">
        <v>84</v>
      </c>
      <c r="C3" s="16" t="s">
        <v>80</v>
      </c>
      <c r="D3" s="16" t="s">
        <v>81</v>
      </c>
      <c r="E3" s="17" t="s">
        <v>82</v>
      </c>
      <c r="F3" s="16" t="s">
        <v>212</v>
      </c>
    </row>
    <row r="4" spans="1:6" ht="25.5" x14ac:dyDescent="0.25">
      <c r="A4" s="1" t="s">
        <v>18</v>
      </c>
      <c r="B4" s="1">
        <v>30</v>
      </c>
      <c r="C4" s="2"/>
      <c r="D4" s="2" t="s">
        <v>94</v>
      </c>
      <c r="E4" s="7">
        <v>9588</v>
      </c>
      <c r="F4" s="5">
        <f>E4*B4</f>
        <v>287640</v>
      </c>
    </row>
    <row r="5" spans="1:6" ht="25.5" x14ac:dyDescent="0.25">
      <c r="A5" s="1" t="s">
        <v>19</v>
      </c>
      <c r="B5" s="1">
        <v>48</v>
      </c>
      <c r="C5" s="2"/>
      <c r="D5" s="2" t="s">
        <v>86</v>
      </c>
      <c r="E5" s="7">
        <v>3107</v>
      </c>
      <c r="F5" s="5">
        <f t="shared" ref="F5:F8" si="0">E5*B5</f>
        <v>149136</v>
      </c>
    </row>
    <row r="6" spans="1:6" ht="25.5" x14ac:dyDescent="0.25">
      <c r="A6" s="1" t="s">
        <v>52</v>
      </c>
      <c r="B6" s="1">
        <v>360</v>
      </c>
      <c r="C6" s="2"/>
      <c r="D6" s="2" t="s">
        <v>91</v>
      </c>
      <c r="E6" s="7">
        <v>1057</v>
      </c>
      <c r="F6" s="5">
        <f t="shared" si="0"/>
        <v>380520</v>
      </c>
    </row>
    <row r="7" spans="1:6" x14ac:dyDescent="0.25">
      <c r="A7" s="1" t="s">
        <v>59</v>
      </c>
      <c r="B7" s="1">
        <v>400</v>
      </c>
      <c r="C7" s="2"/>
      <c r="D7" s="2" t="s">
        <v>199</v>
      </c>
      <c r="E7" s="7">
        <v>405</v>
      </c>
      <c r="F7" s="5">
        <f t="shared" si="0"/>
        <v>162000</v>
      </c>
    </row>
    <row r="8" spans="1:6" ht="25.5" x14ac:dyDescent="0.25">
      <c r="A8" s="1" t="s">
        <v>70</v>
      </c>
      <c r="B8" s="1">
        <v>30</v>
      </c>
      <c r="C8" s="2"/>
      <c r="D8" s="2" t="s">
        <v>133</v>
      </c>
      <c r="E8" s="7">
        <v>3017</v>
      </c>
      <c r="F8" s="5">
        <f t="shared" si="0"/>
        <v>90510</v>
      </c>
    </row>
    <row r="9" spans="1:6" x14ac:dyDescent="0.25">
      <c r="A9" s="18" t="s">
        <v>214</v>
      </c>
      <c r="B9" s="19"/>
      <c r="C9" s="19"/>
      <c r="D9" s="19"/>
      <c r="E9" s="20"/>
      <c r="F9" s="9">
        <f>SUM(F4:F8)</f>
        <v>1069806</v>
      </c>
    </row>
  </sheetData>
  <mergeCells count="2">
    <mergeCell ref="A2:F2"/>
    <mergeCell ref="A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4"/>
  <sheetViews>
    <sheetView tabSelected="1" workbookViewId="0">
      <selection activeCell="A2" sqref="A2:F14"/>
    </sheetView>
  </sheetViews>
  <sheetFormatPr baseColWidth="10" defaultRowHeight="15" x14ac:dyDescent="0.25"/>
  <cols>
    <col min="1" max="1" width="31.28515625" customWidth="1"/>
    <col min="4" max="4" width="12.85546875" bestFit="1" customWidth="1"/>
  </cols>
  <sheetData>
    <row r="2" spans="1:6" x14ac:dyDescent="0.25">
      <c r="A2" s="14" t="s">
        <v>213</v>
      </c>
      <c r="B2" s="14"/>
      <c r="C2" s="14"/>
      <c r="D2" s="14"/>
      <c r="E2" s="14"/>
      <c r="F2" s="14"/>
    </row>
    <row r="3" spans="1:6" x14ac:dyDescent="0.25">
      <c r="A3" s="15" t="s">
        <v>0</v>
      </c>
      <c r="B3" s="15" t="s">
        <v>84</v>
      </c>
      <c r="C3" s="16" t="s">
        <v>80</v>
      </c>
      <c r="D3" s="16" t="s">
        <v>81</v>
      </c>
      <c r="E3" s="17" t="s">
        <v>82</v>
      </c>
      <c r="F3" s="16" t="s">
        <v>212</v>
      </c>
    </row>
    <row r="4" spans="1:6" x14ac:dyDescent="0.25">
      <c r="A4" s="1" t="s">
        <v>2</v>
      </c>
      <c r="B4" s="4">
        <v>2000</v>
      </c>
      <c r="C4" s="2" t="s">
        <v>87</v>
      </c>
      <c r="D4" s="2" t="s">
        <v>91</v>
      </c>
      <c r="E4" s="7">
        <v>21</v>
      </c>
      <c r="F4" s="5">
        <f>E4*B4</f>
        <v>42000</v>
      </c>
    </row>
    <row r="5" spans="1:6" x14ac:dyDescent="0.25">
      <c r="A5" s="1" t="s">
        <v>5</v>
      </c>
      <c r="B5" s="4">
        <v>1240</v>
      </c>
      <c r="C5" s="2" t="s">
        <v>92</v>
      </c>
      <c r="D5" s="2" t="s">
        <v>90</v>
      </c>
      <c r="E5" s="7">
        <v>1964</v>
      </c>
      <c r="F5" s="5">
        <f t="shared" ref="F5:F13" si="0">E5*B5</f>
        <v>2435360</v>
      </c>
    </row>
    <row r="6" spans="1:6" x14ac:dyDescent="0.25">
      <c r="A6" s="1" t="s">
        <v>8</v>
      </c>
      <c r="B6" s="1">
        <v>120</v>
      </c>
      <c r="C6" s="2" t="s">
        <v>96</v>
      </c>
      <c r="D6" s="2" t="s">
        <v>91</v>
      </c>
      <c r="E6" s="7">
        <v>63</v>
      </c>
      <c r="F6" s="5">
        <f t="shared" si="0"/>
        <v>7560</v>
      </c>
    </row>
    <row r="7" spans="1:6" ht="25.5" x14ac:dyDescent="0.25">
      <c r="A7" s="1" t="s">
        <v>11</v>
      </c>
      <c r="B7" s="1">
        <v>70</v>
      </c>
      <c r="C7" s="2" t="s">
        <v>184</v>
      </c>
      <c r="D7" s="2" t="s">
        <v>86</v>
      </c>
      <c r="E7" s="7">
        <v>2880</v>
      </c>
      <c r="F7" s="5">
        <f t="shared" si="0"/>
        <v>201600</v>
      </c>
    </row>
    <row r="8" spans="1:6" x14ac:dyDescent="0.25">
      <c r="A8" s="1" t="s">
        <v>31</v>
      </c>
      <c r="B8" s="1">
        <v>10</v>
      </c>
      <c r="C8" s="2" t="s">
        <v>188</v>
      </c>
      <c r="D8" s="2" t="s">
        <v>86</v>
      </c>
      <c r="E8" s="7">
        <v>1459</v>
      </c>
      <c r="F8" s="5">
        <f t="shared" si="0"/>
        <v>14590</v>
      </c>
    </row>
    <row r="9" spans="1:6" x14ac:dyDescent="0.25">
      <c r="A9" s="1" t="s">
        <v>32</v>
      </c>
      <c r="B9" s="1">
        <v>60</v>
      </c>
      <c r="C9" s="2" t="s">
        <v>87</v>
      </c>
      <c r="D9" s="2" t="s">
        <v>91</v>
      </c>
      <c r="E9" s="7">
        <v>31</v>
      </c>
      <c r="F9" s="5">
        <f t="shared" si="0"/>
        <v>1860</v>
      </c>
    </row>
    <row r="10" spans="1:6" x14ac:dyDescent="0.25">
      <c r="A10" s="1" t="s">
        <v>41</v>
      </c>
      <c r="B10" s="1">
        <v>300</v>
      </c>
      <c r="C10" s="2" t="s">
        <v>89</v>
      </c>
      <c r="D10" s="2" t="s">
        <v>86</v>
      </c>
      <c r="E10" s="7">
        <v>471</v>
      </c>
      <c r="F10" s="5">
        <f t="shared" si="0"/>
        <v>141300</v>
      </c>
    </row>
    <row r="11" spans="1:6" x14ac:dyDescent="0.25">
      <c r="A11" s="1" t="s">
        <v>53</v>
      </c>
      <c r="B11" s="1">
        <v>90</v>
      </c>
      <c r="C11" s="2" t="s">
        <v>93</v>
      </c>
      <c r="D11" s="2" t="s">
        <v>91</v>
      </c>
      <c r="E11" s="7">
        <v>42</v>
      </c>
      <c r="F11" s="5">
        <f t="shared" si="0"/>
        <v>3780</v>
      </c>
    </row>
    <row r="12" spans="1:6" x14ac:dyDescent="0.25">
      <c r="A12" s="1" t="s">
        <v>55</v>
      </c>
      <c r="B12" s="1">
        <v>40</v>
      </c>
      <c r="C12" s="2" t="s">
        <v>92</v>
      </c>
      <c r="D12" s="2" t="s">
        <v>90</v>
      </c>
      <c r="E12" s="7">
        <v>14073</v>
      </c>
      <c r="F12" s="5">
        <f t="shared" si="0"/>
        <v>562920</v>
      </c>
    </row>
    <row r="13" spans="1:6" ht="25.5" x14ac:dyDescent="0.25">
      <c r="A13" s="1" t="s">
        <v>68</v>
      </c>
      <c r="B13" s="1">
        <v>50</v>
      </c>
      <c r="C13" s="2" t="s">
        <v>193</v>
      </c>
      <c r="D13" s="2" t="s">
        <v>86</v>
      </c>
      <c r="E13" s="7">
        <v>6250</v>
      </c>
      <c r="F13" s="5">
        <f t="shared" si="0"/>
        <v>312500</v>
      </c>
    </row>
    <row r="14" spans="1:6" x14ac:dyDescent="0.25">
      <c r="A14" s="18" t="s">
        <v>214</v>
      </c>
      <c r="B14" s="19"/>
      <c r="C14" s="19"/>
      <c r="D14" s="19"/>
      <c r="E14" s="20"/>
      <c r="F14" s="9">
        <f>SUM(F4:F13)</f>
        <v>3723470</v>
      </c>
    </row>
  </sheetData>
  <mergeCells count="2">
    <mergeCell ref="A2:F2"/>
    <mergeCell ref="A14:E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10"/>
  <sheetViews>
    <sheetView workbookViewId="0">
      <selection activeCell="A2" sqref="A2:F10"/>
    </sheetView>
  </sheetViews>
  <sheetFormatPr baseColWidth="10" defaultRowHeight="15" x14ac:dyDescent="0.25"/>
  <cols>
    <col min="1" max="1" width="32.28515625" customWidth="1"/>
    <col min="3" max="3" width="12.7109375" bestFit="1" customWidth="1"/>
    <col min="4" max="4" width="16.5703125" bestFit="1" customWidth="1"/>
  </cols>
  <sheetData>
    <row r="2" spans="1:6" x14ac:dyDescent="0.25">
      <c r="A2" s="14" t="s">
        <v>213</v>
      </c>
      <c r="B2" s="14"/>
      <c r="C2" s="14"/>
      <c r="D2" s="14"/>
      <c r="E2" s="14"/>
      <c r="F2" s="14"/>
    </row>
    <row r="3" spans="1:6" x14ac:dyDescent="0.25">
      <c r="A3" s="15" t="s">
        <v>0</v>
      </c>
      <c r="B3" s="15" t="s">
        <v>84</v>
      </c>
      <c r="C3" s="16" t="s">
        <v>80</v>
      </c>
      <c r="D3" s="16" t="s">
        <v>81</v>
      </c>
      <c r="E3" s="17" t="s">
        <v>82</v>
      </c>
      <c r="F3" s="16" t="s">
        <v>212</v>
      </c>
    </row>
    <row r="4" spans="1:6" x14ac:dyDescent="0.25">
      <c r="A4" s="1" t="s">
        <v>22</v>
      </c>
      <c r="B4" s="1">
        <v>20</v>
      </c>
      <c r="C4" s="2" t="s">
        <v>127</v>
      </c>
      <c r="D4" s="2" t="s">
        <v>86</v>
      </c>
      <c r="E4" s="7">
        <v>2769</v>
      </c>
      <c r="F4" s="5">
        <f>E4*B4</f>
        <v>55380</v>
      </c>
    </row>
    <row r="5" spans="1:6" ht="25.5" x14ac:dyDescent="0.25">
      <c r="A5" s="1" t="s">
        <v>28</v>
      </c>
      <c r="B5" s="1">
        <v>1</v>
      </c>
      <c r="C5" s="2" t="s">
        <v>168</v>
      </c>
      <c r="D5" s="2" t="s">
        <v>169</v>
      </c>
      <c r="E5" s="7">
        <v>5385</v>
      </c>
      <c r="F5" s="5">
        <f t="shared" ref="F5:F9" si="0">E5*B5</f>
        <v>5385</v>
      </c>
    </row>
    <row r="6" spans="1:6" x14ac:dyDescent="0.25">
      <c r="A6" s="1" t="s">
        <v>33</v>
      </c>
      <c r="B6" s="1">
        <v>100</v>
      </c>
      <c r="C6" s="2" t="s">
        <v>170</v>
      </c>
      <c r="D6" s="2" t="s">
        <v>103</v>
      </c>
      <c r="E6" s="7">
        <v>138</v>
      </c>
      <c r="F6" s="5">
        <f t="shared" si="0"/>
        <v>13800</v>
      </c>
    </row>
    <row r="7" spans="1:6" ht="25.5" x14ac:dyDescent="0.25">
      <c r="A7" s="1" t="s">
        <v>46</v>
      </c>
      <c r="B7" s="1">
        <v>10</v>
      </c>
      <c r="C7" s="2" t="s">
        <v>171</v>
      </c>
      <c r="D7" s="2" t="s">
        <v>173</v>
      </c>
      <c r="E7" s="7">
        <v>49500</v>
      </c>
      <c r="F7" s="5">
        <f t="shared" si="0"/>
        <v>495000</v>
      </c>
    </row>
    <row r="8" spans="1:6" x14ac:dyDescent="0.25">
      <c r="A8" s="1" t="s">
        <v>72</v>
      </c>
      <c r="B8" s="1">
        <v>60</v>
      </c>
      <c r="C8" s="2" t="s">
        <v>137</v>
      </c>
      <c r="D8" s="2" t="s">
        <v>97</v>
      </c>
      <c r="E8" s="7">
        <v>142</v>
      </c>
      <c r="F8" s="5">
        <f t="shared" si="0"/>
        <v>8520</v>
      </c>
    </row>
    <row r="9" spans="1:6" x14ac:dyDescent="0.25">
      <c r="A9" s="1" t="s">
        <v>76</v>
      </c>
      <c r="B9" s="1">
        <v>50</v>
      </c>
      <c r="C9" s="2" t="s">
        <v>181</v>
      </c>
      <c r="D9" s="2" t="s">
        <v>182</v>
      </c>
      <c r="E9" s="7">
        <v>71</v>
      </c>
      <c r="F9" s="5">
        <f t="shared" si="0"/>
        <v>3550</v>
      </c>
    </row>
    <row r="10" spans="1:6" x14ac:dyDescent="0.25">
      <c r="A10" s="21" t="s">
        <v>214</v>
      </c>
      <c r="B10" s="22"/>
      <c r="C10" s="22"/>
      <c r="D10" s="22"/>
      <c r="E10" s="23"/>
      <c r="F10" s="10">
        <f>SUM(F4:F9)</f>
        <v>581635</v>
      </c>
    </row>
  </sheetData>
  <mergeCells count="2">
    <mergeCell ref="A2:F2"/>
    <mergeCell ref="A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12"/>
  <sheetViews>
    <sheetView workbookViewId="0">
      <selection activeCell="A2" sqref="A2:F12"/>
    </sheetView>
  </sheetViews>
  <sheetFormatPr baseColWidth="10" defaultRowHeight="15" x14ac:dyDescent="0.25"/>
  <cols>
    <col min="1" max="1" width="31.85546875" customWidth="1"/>
    <col min="4" max="4" width="14.85546875" bestFit="1" customWidth="1"/>
  </cols>
  <sheetData>
    <row r="2" spans="1:6" x14ac:dyDescent="0.25">
      <c r="A2" s="14" t="s">
        <v>213</v>
      </c>
      <c r="B2" s="14"/>
      <c r="C2" s="14"/>
      <c r="D2" s="14"/>
      <c r="E2" s="14"/>
      <c r="F2" s="14"/>
    </row>
    <row r="3" spans="1:6" x14ac:dyDescent="0.25">
      <c r="A3" s="15" t="s">
        <v>0</v>
      </c>
      <c r="B3" s="15" t="s">
        <v>84</v>
      </c>
      <c r="C3" s="16" t="s">
        <v>80</v>
      </c>
      <c r="D3" s="16" t="s">
        <v>81</v>
      </c>
      <c r="E3" s="17" t="s">
        <v>82</v>
      </c>
      <c r="F3" s="16" t="s">
        <v>212</v>
      </c>
    </row>
    <row r="4" spans="1:6" ht="25.5" x14ac:dyDescent="0.25">
      <c r="A4" s="1" t="s">
        <v>3</v>
      </c>
      <c r="B4" s="1">
        <v>640</v>
      </c>
      <c r="C4" s="2" t="s">
        <v>114</v>
      </c>
      <c r="D4" s="2" t="s">
        <v>86</v>
      </c>
      <c r="E4" s="7">
        <v>2588</v>
      </c>
      <c r="F4" s="5">
        <f>E4*B4</f>
        <v>1656320</v>
      </c>
    </row>
    <row r="5" spans="1:6" x14ac:dyDescent="0.25">
      <c r="A5" s="1" t="s">
        <v>4</v>
      </c>
      <c r="B5" s="1">
        <v>60</v>
      </c>
      <c r="C5" s="2" t="s">
        <v>145</v>
      </c>
      <c r="D5" s="2" t="s">
        <v>150</v>
      </c>
      <c r="E5" s="7">
        <v>44632</v>
      </c>
      <c r="F5" s="5">
        <f t="shared" ref="F5:F11" si="0">E5*B5</f>
        <v>2677920</v>
      </c>
    </row>
    <row r="6" spans="1:6" ht="25.5" x14ac:dyDescent="0.25">
      <c r="A6" s="1" t="s">
        <v>14</v>
      </c>
      <c r="B6" s="1">
        <v>350</v>
      </c>
      <c r="C6" s="2" t="s">
        <v>152</v>
      </c>
      <c r="D6" s="2" t="s">
        <v>86</v>
      </c>
      <c r="E6" s="7">
        <v>1225</v>
      </c>
      <c r="F6" s="5">
        <f t="shared" si="0"/>
        <v>428750</v>
      </c>
    </row>
    <row r="7" spans="1:6" x14ac:dyDescent="0.25">
      <c r="A7" s="1" t="s">
        <v>21</v>
      </c>
      <c r="B7" s="1">
        <v>200</v>
      </c>
      <c r="C7" s="2" t="s">
        <v>102</v>
      </c>
      <c r="D7" s="2" t="s">
        <v>103</v>
      </c>
      <c r="E7" s="7">
        <v>55</v>
      </c>
      <c r="F7" s="5">
        <f t="shared" si="0"/>
        <v>11000</v>
      </c>
    </row>
    <row r="8" spans="1:6" ht="38.25" x14ac:dyDescent="0.25">
      <c r="A8" s="1" t="s">
        <v>37</v>
      </c>
      <c r="B8" s="1">
        <v>2</v>
      </c>
      <c r="C8" s="2" t="s">
        <v>156</v>
      </c>
      <c r="D8" s="2" t="s">
        <v>113</v>
      </c>
      <c r="E8" s="7">
        <v>29059</v>
      </c>
      <c r="F8" s="5">
        <f t="shared" si="0"/>
        <v>58118</v>
      </c>
    </row>
    <row r="9" spans="1:6" ht="25.5" x14ac:dyDescent="0.25">
      <c r="A9" s="1" t="s">
        <v>60</v>
      </c>
      <c r="B9" s="1">
        <v>20</v>
      </c>
      <c r="C9" s="2" t="s">
        <v>129</v>
      </c>
      <c r="D9" s="2" t="s">
        <v>144</v>
      </c>
      <c r="E9" s="7">
        <v>2880</v>
      </c>
      <c r="F9" s="5">
        <f t="shared" si="0"/>
        <v>57600</v>
      </c>
    </row>
    <row r="10" spans="1:6" ht="25.5" x14ac:dyDescent="0.25">
      <c r="A10" s="1" t="s">
        <v>77</v>
      </c>
      <c r="B10" s="1">
        <v>20</v>
      </c>
      <c r="C10" s="2" t="s">
        <v>145</v>
      </c>
      <c r="D10" s="2" t="s">
        <v>86</v>
      </c>
      <c r="E10" s="7">
        <v>16913</v>
      </c>
      <c r="F10" s="5">
        <f t="shared" si="0"/>
        <v>338260</v>
      </c>
    </row>
    <row r="11" spans="1:6" ht="25.5" x14ac:dyDescent="0.25">
      <c r="A11" s="1" t="s">
        <v>78</v>
      </c>
      <c r="B11" s="1">
        <v>60</v>
      </c>
      <c r="C11" s="2" t="s">
        <v>145</v>
      </c>
      <c r="D11" s="2" t="s">
        <v>86</v>
      </c>
      <c r="E11" s="7">
        <v>16938</v>
      </c>
      <c r="F11" s="5">
        <f t="shared" si="0"/>
        <v>1016280</v>
      </c>
    </row>
    <row r="12" spans="1:6" x14ac:dyDescent="0.25">
      <c r="A12" s="13" t="s">
        <v>214</v>
      </c>
      <c r="B12" s="13"/>
      <c r="C12" s="13"/>
      <c r="D12" s="13"/>
      <c r="E12" s="13"/>
      <c r="F12" s="9">
        <f>SUM(F4:F11)</f>
        <v>6244248</v>
      </c>
    </row>
  </sheetData>
  <mergeCells count="2">
    <mergeCell ref="A2:F2"/>
    <mergeCell ref="A12:E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7"/>
  <sheetViews>
    <sheetView workbookViewId="0">
      <selection activeCell="A2" sqref="A2:F17"/>
    </sheetView>
  </sheetViews>
  <sheetFormatPr baseColWidth="10" defaultRowHeight="15" x14ac:dyDescent="0.25"/>
  <cols>
    <col min="1" max="1" width="31.7109375" customWidth="1"/>
    <col min="4" max="4" width="16.85546875" bestFit="1" customWidth="1"/>
  </cols>
  <sheetData>
    <row r="2" spans="1:6" x14ac:dyDescent="0.25">
      <c r="A2" s="14" t="s">
        <v>213</v>
      </c>
      <c r="B2" s="14"/>
      <c r="C2" s="14"/>
      <c r="D2" s="14"/>
      <c r="E2" s="14"/>
      <c r="F2" s="14"/>
    </row>
    <row r="3" spans="1:6" x14ac:dyDescent="0.25">
      <c r="A3" s="15" t="s">
        <v>0</v>
      </c>
      <c r="B3" s="15" t="s">
        <v>84</v>
      </c>
      <c r="C3" s="16" t="s">
        <v>80</v>
      </c>
      <c r="D3" s="16" t="s">
        <v>81</v>
      </c>
      <c r="E3" s="17" t="s">
        <v>82</v>
      </c>
      <c r="F3" s="16" t="s">
        <v>212</v>
      </c>
    </row>
    <row r="4" spans="1:6" x14ac:dyDescent="0.25">
      <c r="A4" s="1" t="s">
        <v>1</v>
      </c>
      <c r="B4" s="1">
        <v>150</v>
      </c>
      <c r="C4" s="3" t="s">
        <v>85</v>
      </c>
      <c r="D4" s="2" t="s">
        <v>86</v>
      </c>
      <c r="E4" s="7">
        <v>4690</v>
      </c>
      <c r="F4" s="5">
        <f>E4*B4</f>
        <v>703500</v>
      </c>
    </row>
    <row r="5" spans="1:6" x14ac:dyDescent="0.25">
      <c r="A5" s="1" t="s">
        <v>7</v>
      </c>
      <c r="B5" s="1">
        <v>120</v>
      </c>
      <c r="C5" s="3" t="s">
        <v>95</v>
      </c>
      <c r="D5" s="2" t="s">
        <v>91</v>
      </c>
      <c r="E5" s="7">
        <v>378</v>
      </c>
      <c r="F5" s="5">
        <f t="shared" ref="F5:F16" si="0">E5*B5</f>
        <v>45360</v>
      </c>
    </row>
    <row r="6" spans="1:6" ht="25.5" x14ac:dyDescent="0.25">
      <c r="A6" s="1" t="s">
        <v>23</v>
      </c>
      <c r="B6" s="1">
        <v>1</v>
      </c>
      <c r="C6" s="3" t="s">
        <v>106</v>
      </c>
      <c r="D6" s="2" t="s">
        <v>107</v>
      </c>
      <c r="E6" s="7">
        <v>96360</v>
      </c>
      <c r="F6" s="5">
        <f t="shared" si="0"/>
        <v>96360</v>
      </c>
    </row>
    <row r="7" spans="1:6" x14ac:dyDescent="0.25">
      <c r="A7" s="1" t="s">
        <v>25</v>
      </c>
      <c r="B7" s="1">
        <v>30</v>
      </c>
      <c r="C7" s="3" t="s">
        <v>108</v>
      </c>
      <c r="D7" s="2" t="s">
        <v>97</v>
      </c>
      <c r="E7" s="7">
        <v>65</v>
      </c>
      <c r="F7" s="5">
        <f t="shared" si="0"/>
        <v>1950</v>
      </c>
    </row>
    <row r="8" spans="1:6" x14ac:dyDescent="0.25">
      <c r="A8" s="1" t="s">
        <v>27</v>
      </c>
      <c r="B8" s="1">
        <v>12</v>
      </c>
      <c r="C8" s="3" t="s">
        <v>87</v>
      </c>
      <c r="D8" s="2" t="s">
        <v>86</v>
      </c>
      <c r="E8" s="7">
        <v>2690</v>
      </c>
      <c r="F8" s="5">
        <f t="shared" si="0"/>
        <v>32280</v>
      </c>
    </row>
    <row r="9" spans="1:6" ht="38.25" x14ac:dyDescent="0.25">
      <c r="A9" s="1" t="s">
        <v>39</v>
      </c>
      <c r="B9" s="1">
        <v>10</v>
      </c>
      <c r="C9" s="3" t="s">
        <v>115</v>
      </c>
      <c r="D9" s="2" t="s">
        <v>116</v>
      </c>
      <c r="E9" s="7">
        <v>8200</v>
      </c>
      <c r="F9" s="5">
        <f t="shared" si="0"/>
        <v>82000</v>
      </c>
    </row>
    <row r="10" spans="1:6" ht="25.5" x14ac:dyDescent="0.25">
      <c r="A10" s="1" t="s">
        <v>45</v>
      </c>
      <c r="B10" s="1">
        <v>30</v>
      </c>
      <c r="C10" s="3" t="s">
        <v>110</v>
      </c>
      <c r="D10" s="2" t="s">
        <v>86</v>
      </c>
      <c r="E10" s="7">
        <v>23190</v>
      </c>
      <c r="F10" s="5">
        <f t="shared" si="0"/>
        <v>695700</v>
      </c>
    </row>
    <row r="11" spans="1:6" x14ac:dyDescent="0.25">
      <c r="A11" s="1" t="s">
        <v>56</v>
      </c>
      <c r="B11" s="1">
        <v>30</v>
      </c>
      <c r="C11" s="3" t="s">
        <v>85</v>
      </c>
      <c r="D11" s="2" t="s">
        <v>97</v>
      </c>
      <c r="E11" s="7">
        <v>370</v>
      </c>
      <c r="F11" s="5">
        <f t="shared" si="0"/>
        <v>11100</v>
      </c>
    </row>
    <row r="12" spans="1:6" x14ac:dyDescent="0.25">
      <c r="A12" s="1" t="s">
        <v>61</v>
      </c>
      <c r="B12" s="1">
        <v>20</v>
      </c>
      <c r="C12" s="3" t="s">
        <v>130</v>
      </c>
      <c r="D12" s="2" t="s">
        <v>128</v>
      </c>
      <c r="E12" s="7">
        <v>37690</v>
      </c>
      <c r="F12" s="5">
        <f t="shared" si="0"/>
        <v>753800</v>
      </c>
    </row>
    <row r="13" spans="1:6" x14ac:dyDescent="0.25">
      <c r="A13" s="1" t="s">
        <v>62</v>
      </c>
      <c r="B13" s="1">
        <v>2</v>
      </c>
      <c r="C13" s="3" t="s">
        <v>130</v>
      </c>
      <c r="D13" s="2" t="s">
        <v>113</v>
      </c>
      <c r="E13" s="7">
        <v>5480</v>
      </c>
      <c r="F13" s="5">
        <f t="shared" si="0"/>
        <v>10960</v>
      </c>
    </row>
    <row r="14" spans="1:6" x14ac:dyDescent="0.25">
      <c r="A14" s="1" t="s">
        <v>63</v>
      </c>
      <c r="B14" s="4">
        <v>1400</v>
      </c>
      <c r="C14" s="3" t="s">
        <v>131</v>
      </c>
      <c r="D14" s="2" t="s">
        <v>132</v>
      </c>
      <c r="E14" s="7">
        <v>3450</v>
      </c>
      <c r="F14" s="5">
        <f t="shared" si="0"/>
        <v>4830000</v>
      </c>
    </row>
    <row r="15" spans="1:6" x14ac:dyDescent="0.25">
      <c r="A15" s="1" t="s">
        <v>73</v>
      </c>
      <c r="B15" s="1">
        <v>20</v>
      </c>
      <c r="C15" s="3" t="s">
        <v>138</v>
      </c>
      <c r="D15" s="2" t="s">
        <v>139</v>
      </c>
      <c r="E15" s="7">
        <v>6585</v>
      </c>
      <c r="F15" s="5">
        <f t="shared" si="0"/>
        <v>131700</v>
      </c>
    </row>
    <row r="16" spans="1:6" x14ac:dyDescent="0.25">
      <c r="A16" s="1" t="s">
        <v>74</v>
      </c>
      <c r="B16" s="1">
        <v>20</v>
      </c>
      <c r="C16" s="3" t="s">
        <v>140</v>
      </c>
      <c r="D16" s="2" t="s">
        <v>141</v>
      </c>
      <c r="E16" s="7">
        <v>68190</v>
      </c>
      <c r="F16" s="5">
        <f t="shared" si="0"/>
        <v>1363800</v>
      </c>
    </row>
    <row r="17" spans="1:6" x14ac:dyDescent="0.25">
      <c r="A17" s="18" t="s">
        <v>214</v>
      </c>
      <c r="B17" s="19"/>
      <c r="C17" s="19"/>
      <c r="D17" s="19"/>
      <c r="E17" s="20"/>
      <c r="F17" s="9">
        <f>SUM(F4:F16)</f>
        <v>8758510</v>
      </c>
    </row>
  </sheetData>
  <mergeCells count="2">
    <mergeCell ref="A2:F2"/>
    <mergeCell ref="A17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MEDICAMENTOS </vt:lpstr>
      <vt:lpstr>cobo medical</vt:lpstr>
      <vt:lpstr>FUERTES MEJIA</vt:lpstr>
      <vt:lpstr>DISPOFARMA</vt:lpstr>
      <vt:lpstr>LIFE SUMINISTROS</vt:lpstr>
      <vt:lpstr>GENHOSPI</vt:lpstr>
      <vt:lpstr>VALANTY</vt:lpstr>
      <vt:lpstr>DISMHECOL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Cartera</cp:lastModifiedBy>
  <dcterms:created xsi:type="dcterms:W3CDTF">2021-01-26T17:07:54Z</dcterms:created>
  <dcterms:modified xsi:type="dcterms:W3CDTF">2021-02-10T14:34:49Z</dcterms:modified>
</cp:coreProperties>
</file>