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-ESC-3\Desktop\2022\CONVOCATORIAS- 2022\convocatoria-097-SUMINISTRO DE MEDICAMENTOS(INTRANACION)\"/>
    </mc:Choice>
  </mc:AlternateContent>
  <bookViews>
    <workbookView xWindow="0" yWindow="0" windowWidth="20490" windowHeight="6945" activeTab="2"/>
  </bookViews>
  <sheets>
    <sheet name="Hoja1" sheetId="1" r:id="rId1"/>
    <sheet name="GENHOSPI" sheetId="4" r:id="rId2"/>
    <sheet name="FUERTES MEJIA" sheetId="2" r:id="rId3"/>
    <sheet name="MENNAR" sheetId="3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4" l="1"/>
  <c r="F4" i="4"/>
  <c r="F19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4" i="3"/>
  <c r="F18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4" i="2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5" i="1"/>
</calcChain>
</file>

<file path=xl/sharedStrings.xml><?xml version="1.0" encoding="utf-8"?>
<sst xmlns="http://schemas.openxmlformats.org/spreadsheetml/2006/main" count="275" uniqueCount="96">
  <si>
    <t>NOMBRE</t>
  </si>
  <si>
    <t>CANT</t>
  </si>
  <si>
    <t>MARCA</t>
  </si>
  <si>
    <t>PRESENTACION</t>
  </si>
  <si>
    <t>VALOR</t>
  </si>
  <si>
    <t>VR.TOTAL</t>
  </si>
  <si>
    <t>ACETIL SALICILICO ACIDO 100 MG TABLETA</t>
  </si>
  <si>
    <t>GENFAR</t>
  </si>
  <si>
    <t>CAJA X 900</t>
  </si>
  <si>
    <t>ACIDO TRANEXAMICO 500 MG/5 ML AMPOLLA</t>
  </si>
  <si>
    <t>PROCLIN</t>
  </si>
  <si>
    <t>CAJA X 10</t>
  </si>
  <si>
    <t>AMINOFILINA 240 MG 10 ML AMP</t>
  </si>
  <si>
    <t>FARMIONNI</t>
  </si>
  <si>
    <t>CAJA X 50</t>
  </si>
  <si>
    <t>AMIODARONA CLORHIDRATO 150 MG AMPOLLA</t>
  </si>
  <si>
    <t>ADS PHARMA</t>
  </si>
  <si>
    <t>CAJA X25 DIP.150</t>
  </si>
  <si>
    <t>AMOXICILINA 250MG/5ML X 100 ML SUSPENSION</t>
  </si>
  <si>
    <t>LA SANTE</t>
  </si>
  <si>
    <t>FRASCO</t>
  </si>
  <si>
    <t>APIXABAN 2.5 MG TABLETAS RECUBIERTAS</t>
  </si>
  <si>
    <t>PFIZER</t>
  </si>
  <si>
    <t>CAJA X 60</t>
  </si>
  <si>
    <t>BECLOMETASONA 50 MCG / DOSIS X 10 ML 200 DOSIS BUCAL</t>
  </si>
  <si>
    <t>CHALVER</t>
  </si>
  <si>
    <t>CEFALOTINA 1 GR AMPOLLA</t>
  </si>
  <si>
    <t>VICAR</t>
  </si>
  <si>
    <t>CLOTRIMAZOL 1% 40 GR CREMA TUBO</t>
  </si>
  <si>
    <t>AMERICAN</t>
  </si>
  <si>
    <t>TUBO</t>
  </si>
  <si>
    <t>DAPAGLIFLOZINA PROPANODIOL MONOHIDRATO 10 MG TABLETA</t>
  </si>
  <si>
    <t>ASTRAZENICA</t>
  </si>
  <si>
    <t>CAJA X 28</t>
  </si>
  <si>
    <t>DINITRATO DE ISOSORB 5 MG TABLETA SUBLINGUAL</t>
  </si>
  <si>
    <t>LAPROFF</t>
  </si>
  <si>
    <t>CAJA X 300</t>
  </si>
  <si>
    <t>FENITOINA SODICA 250 MG/5 ML AMP</t>
  </si>
  <si>
    <t>BIOSANO</t>
  </si>
  <si>
    <t>CAJA X 100</t>
  </si>
  <si>
    <t>FITOMENADIONA 1 MG/ 1 ML AMP</t>
  </si>
  <si>
    <t>HEPARINA BAJO PESO MOLECULAR 40MG (ENOXAPARINA MEDICAMENTO BIOLOGICO DE REFERENCIA)</t>
  </si>
  <si>
    <t>DELTA</t>
  </si>
  <si>
    <t>CAJA X 2</t>
  </si>
  <si>
    <t>INSULINA DEGLUDEC 100 UNIDADES 3 ML PLUMA</t>
  </si>
  <si>
    <t>NOVO</t>
  </si>
  <si>
    <t>INSULINA GLULISINA 100UI/ML X 3 ML PLUMA PEN</t>
  </si>
  <si>
    <t>SANOFI</t>
  </si>
  <si>
    <t>LORATADINA 10 MG TABLETA</t>
  </si>
  <si>
    <t>LOSARTAN 50 MG TABLETA</t>
  </si>
  <si>
    <t>NOVAMED</t>
  </si>
  <si>
    <t>MEROPENEM 1G FCO</t>
  </si>
  <si>
    <t>MESALAZINA TABLETAS 500MG</t>
  </si>
  <si>
    <t>HUMAX</t>
  </si>
  <si>
    <t>CAJA X 30</t>
  </si>
  <si>
    <t>OCTREOTID 0.1 MG AMPOLLA</t>
  </si>
  <si>
    <t>CAJA X 5</t>
  </si>
  <si>
    <t>RALTEGRAVIR 400MG TABLETAS RECUBIERTAS</t>
  </si>
  <si>
    <t>MERCK</t>
  </si>
  <si>
    <t>SERTRALINA 50 MG TABLETAS</t>
  </si>
  <si>
    <t>SOLUCION LACTATO RINGER BOLSA 500 ML</t>
  </si>
  <si>
    <t>FRESENIUS</t>
  </si>
  <si>
    <t>CAJA X 36</t>
  </si>
  <si>
    <t>TINIDAZOL 500 MG TABLETA</t>
  </si>
  <si>
    <t>ECAR</t>
  </si>
  <si>
    <t>CAJA X 640</t>
  </si>
  <si>
    <t>VALSARTAN 80 MG TABLETAS</t>
  </si>
  <si>
    <t>CAJA X 14 DIP.112</t>
  </si>
  <si>
    <t>PROPOFOL 1% 10 MG/20ML</t>
  </si>
  <si>
    <t>PARACETAMOL 1G/100ML ACETAMINOFEN SOL.INYECTABLE</t>
  </si>
  <si>
    <t>FENTANILO 0,5 MG/10 ML</t>
  </si>
  <si>
    <t>CAJA X 20</t>
  </si>
  <si>
    <t>MIDAZOLAM 15 MG/3ML</t>
  </si>
  <si>
    <t>TOTAL</t>
  </si>
  <si>
    <t>FUERTES MEJIA</t>
  </si>
  <si>
    <t>MENNAR</t>
  </si>
  <si>
    <t>WINTHROP</t>
  </si>
  <si>
    <t>CAJA X 25</t>
  </si>
  <si>
    <t>PFIZE</t>
  </si>
  <si>
    <t>FARMALOGICA</t>
  </si>
  <si>
    <t>ASTRAZENECA</t>
  </si>
  <si>
    <t>VITALIS</t>
  </si>
  <si>
    <t>PROCAPS</t>
  </si>
  <si>
    <t>AMPOLLA</t>
  </si>
  <si>
    <t>FARMACAPSULAS</t>
  </si>
  <si>
    <t>NOVARTIS</t>
  </si>
  <si>
    <t>BAXTER</t>
  </si>
  <si>
    <t>BOLSA</t>
  </si>
  <si>
    <t>GENHOSPI</t>
  </si>
  <si>
    <t xml:space="preserve">MEDICAMENTOS </t>
  </si>
  <si>
    <t>INHALADOR</t>
  </si>
  <si>
    <t>TABLETA</t>
  </si>
  <si>
    <t>LA FRANCOL</t>
  </si>
  <si>
    <t>BIOFARDIX</t>
  </si>
  <si>
    <t>KWALITY</t>
  </si>
  <si>
    <t xml:space="preserve">MENOR VALOR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</si>
</sst>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rgb="FF000000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41" fontId="5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/>
    <xf numFmtId="41" fontId="6" fillId="0" borderId="1" xfId="1" applyFont="1" applyFill="1" applyBorder="1"/>
    <xf numFmtId="0" fontId="7" fillId="0" borderId="1" xfId="0" applyFont="1" applyBorder="1"/>
    <xf numFmtId="3" fontId="7" fillId="2" borderId="2" xfId="0" applyNumberFormat="1" applyFont="1" applyFill="1" applyBorder="1"/>
    <xf numFmtId="0" fontId="6" fillId="0" borderId="1" xfId="0" applyFont="1" applyFill="1" applyBorder="1" applyAlignment="1"/>
    <xf numFmtId="41" fontId="6" fillId="3" borderId="1" xfId="1" applyFont="1" applyFill="1" applyBorder="1"/>
    <xf numFmtId="0" fontId="7" fillId="3" borderId="1" xfId="0" applyFont="1" applyFill="1" applyBorder="1"/>
    <xf numFmtId="0" fontId="7" fillId="0" borderId="1" xfId="0" applyFont="1" applyFill="1" applyBorder="1"/>
    <xf numFmtId="3" fontId="7" fillId="2" borderId="1" xfId="0" applyNumberFormat="1" applyFont="1" applyFill="1" applyBorder="1"/>
    <xf numFmtId="0" fontId="0" fillId="0" borderId="1" xfId="0" applyBorder="1"/>
    <xf numFmtId="0" fontId="3" fillId="0" borderId="1" xfId="0" applyFont="1" applyBorder="1"/>
    <xf numFmtId="0" fontId="7" fillId="2" borderId="1" xfId="0" applyFont="1" applyFill="1" applyBorder="1"/>
    <xf numFmtId="3" fontId="7" fillId="0" borderId="1" xfId="0" applyNumberFormat="1" applyFont="1" applyBorder="1"/>
    <xf numFmtId="3" fontId="0" fillId="0" borderId="1" xfId="0" applyNumberFormat="1" applyBorder="1"/>
    <xf numFmtId="3" fontId="7" fillId="0" borderId="2" xfId="0" applyNumberFormat="1" applyFont="1" applyFill="1" applyBorder="1"/>
    <xf numFmtId="3" fontId="7" fillId="0" borderId="1" xfId="0" applyNumberFormat="1" applyFont="1" applyFill="1" applyBorder="1"/>
    <xf numFmtId="0" fontId="7" fillId="2" borderId="2" xfId="0" applyFont="1" applyFill="1" applyBorder="1"/>
    <xf numFmtId="41" fontId="0" fillId="0" borderId="1" xfId="0" applyNumberFormat="1" applyBorder="1"/>
    <xf numFmtId="0" fontId="2" fillId="0" borderId="1" xfId="0" applyFont="1" applyBorder="1"/>
    <xf numFmtId="41" fontId="2" fillId="0" borderId="1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Millares [0]" xfId="1" builtinId="6"/>
    <cellStyle name="Normal" xfId="0" builtinId="0"/>
  </cellStyles>
  <dxfs count="4"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5"/>
  <sheetViews>
    <sheetView topLeftCell="C1" workbookViewId="0">
      <selection activeCell="I4" sqref="I4:K4"/>
    </sheetView>
  </sheetViews>
  <sheetFormatPr baseColWidth="10" defaultRowHeight="15" x14ac:dyDescent="0.25"/>
  <cols>
    <col min="1" max="1" width="51.7109375" customWidth="1"/>
    <col min="15" max="15" width="14" customWidth="1"/>
  </cols>
  <sheetData>
    <row r="3" spans="1:15" x14ac:dyDescent="0.25">
      <c r="A3" s="27" t="s">
        <v>89</v>
      </c>
      <c r="B3" s="29"/>
      <c r="C3" s="27" t="s">
        <v>74</v>
      </c>
      <c r="D3" s="28"/>
      <c r="E3" s="29"/>
      <c r="F3" s="26" t="s">
        <v>75</v>
      </c>
      <c r="G3" s="26"/>
      <c r="H3" s="26"/>
      <c r="I3" s="26" t="s">
        <v>88</v>
      </c>
      <c r="J3" s="26"/>
      <c r="K3" s="26"/>
      <c r="L3" s="26" t="s">
        <v>93</v>
      </c>
      <c r="M3" s="26"/>
      <c r="N3" s="26"/>
    </row>
    <row r="4" spans="1:15" x14ac:dyDescent="0.25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3" t="s">
        <v>2</v>
      </c>
      <c r="G4" s="3" t="s">
        <v>3</v>
      </c>
      <c r="H4" s="3" t="s">
        <v>4</v>
      </c>
      <c r="I4" s="3" t="s">
        <v>2</v>
      </c>
      <c r="J4" s="3" t="s">
        <v>3</v>
      </c>
      <c r="K4" s="3" t="s">
        <v>4</v>
      </c>
      <c r="L4" s="3" t="s">
        <v>2</v>
      </c>
      <c r="M4" s="3" t="s">
        <v>3</v>
      </c>
      <c r="N4" s="3" t="s">
        <v>4</v>
      </c>
      <c r="O4" s="4" t="s">
        <v>95</v>
      </c>
    </row>
    <row r="5" spans="1:15" x14ac:dyDescent="0.25">
      <c r="A5" s="5" t="s">
        <v>6</v>
      </c>
      <c r="B5" s="6">
        <v>1800</v>
      </c>
      <c r="C5" s="7" t="s">
        <v>7</v>
      </c>
      <c r="D5" s="7" t="s">
        <v>8</v>
      </c>
      <c r="E5" s="19">
        <v>22</v>
      </c>
      <c r="F5" s="7" t="s">
        <v>76</v>
      </c>
      <c r="G5" s="7" t="s">
        <v>8</v>
      </c>
      <c r="H5" s="13">
        <v>21</v>
      </c>
      <c r="I5" s="7" t="s">
        <v>7</v>
      </c>
      <c r="J5" s="7" t="s">
        <v>8</v>
      </c>
      <c r="K5" s="17">
        <v>22</v>
      </c>
      <c r="L5" s="7"/>
      <c r="M5" s="7"/>
      <c r="N5" s="17"/>
      <c r="O5" s="18">
        <f>MIN(N5,K5,H5,E5)</f>
        <v>21</v>
      </c>
    </row>
    <row r="6" spans="1:15" x14ac:dyDescent="0.25">
      <c r="A6" s="5" t="s">
        <v>9</v>
      </c>
      <c r="B6" s="6">
        <v>100</v>
      </c>
      <c r="C6" s="7" t="s">
        <v>10</v>
      </c>
      <c r="D6" s="7" t="s">
        <v>11</v>
      </c>
      <c r="E6" s="19">
        <v>4118</v>
      </c>
      <c r="F6" s="7" t="s">
        <v>10</v>
      </c>
      <c r="G6" s="7" t="s">
        <v>11</v>
      </c>
      <c r="H6" s="13">
        <v>4100</v>
      </c>
      <c r="I6" s="7"/>
      <c r="J6" s="7"/>
      <c r="K6" s="17"/>
      <c r="L6" s="7"/>
      <c r="M6" s="7"/>
      <c r="N6" s="17"/>
      <c r="O6" s="18">
        <f t="shared" ref="O6:O34" si="0">MIN(N6,K6,H6,E6)</f>
        <v>4100</v>
      </c>
    </row>
    <row r="7" spans="1:15" x14ac:dyDescent="0.25">
      <c r="A7" s="5" t="s">
        <v>12</v>
      </c>
      <c r="B7" s="6">
        <v>50</v>
      </c>
      <c r="C7" s="7" t="s">
        <v>13</v>
      </c>
      <c r="D7" s="7" t="s">
        <v>14</v>
      </c>
      <c r="E7" s="8">
        <v>2153</v>
      </c>
      <c r="F7" s="7"/>
      <c r="G7" s="7"/>
      <c r="H7" s="17"/>
      <c r="I7" s="7"/>
      <c r="J7" s="7"/>
      <c r="K7" s="17"/>
      <c r="L7" s="7"/>
      <c r="M7" s="7"/>
      <c r="N7" s="17"/>
      <c r="O7" s="18">
        <f t="shared" si="0"/>
        <v>2153</v>
      </c>
    </row>
    <row r="8" spans="1:15" x14ac:dyDescent="0.25">
      <c r="A8" s="5" t="s">
        <v>15</v>
      </c>
      <c r="B8" s="6">
        <v>200</v>
      </c>
      <c r="C8" s="7" t="s">
        <v>16</v>
      </c>
      <c r="D8" s="7" t="s">
        <v>17</v>
      </c>
      <c r="E8" s="19">
        <v>4378</v>
      </c>
      <c r="F8" s="7" t="s">
        <v>16</v>
      </c>
      <c r="G8" s="7" t="s">
        <v>77</v>
      </c>
      <c r="H8" s="13">
        <v>4300</v>
      </c>
      <c r="I8" s="7"/>
      <c r="J8" s="7"/>
      <c r="K8" s="17"/>
      <c r="L8" s="7"/>
      <c r="M8" s="7"/>
      <c r="N8" s="17"/>
      <c r="O8" s="18">
        <f t="shared" si="0"/>
        <v>4300</v>
      </c>
    </row>
    <row r="9" spans="1:15" x14ac:dyDescent="0.25">
      <c r="A9" s="5" t="s">
        <v>18</v>
      </c>
      <c r="B9" s="6">
        <v>100</v>
      </c>
      <c r="C9" s="7" t="s">
        <v>19</v>
      </c>
      <c r="D9" s="7" t="s">
        <v>20</v>
      </c>
      <c r="E9" s="19">
        <v>3456</v>
      </c>
      <c r="F9" s="7"/>
      <c r="G9" s="7"/>
      <c r="H9" s="17"/>
      <c r="I9" s="7" t="s">
        <v>19</v>
      </c>
      <c r="J9" s="7" t="s">
        <v>20</v>
      </c>
      <c r="K9" s="13">
        <v>3448</v>
      </c>
      <c r="L9" s="7"/>
      <c r="M9" s="7"/>
      <c r="N9" s="17"/>
      <c r="O9" s="18">
        <f t="shared" si="0"/>
        <v>3448</v>
      </c>
    </row>
    <row r="10" spans="1:15" x14ac:dyDescent="0.25">
      <c r="A10" s="5" t="s">
        <v>21</v>
      </c>
      <c r="B10" s="6">
        <v>120</v>
      </c>
      <c r="C10" s="7" t="s">
        <v>22</v>
      </c>
      <c r="D10" s="7" t="s">
        <v>23</v>
      </c>
      <c r="E10" s="8">
        <v>3876</v>
      </c>
      <c r="F10" s="7" t="s">
        <v>78</v>
      </c>
      <c r="G10" s="7" t="s">
        <v>23</v>
      </c>
      <c r="H10" s="20">
        <v>3876</v>
      </c>
      <c r="I10" s="7"/>
      <c r="J10" s="7"/>
      <c r="K10" s="17"/>
      <c r="L10" s="7"/>
      <c r="M10" s="7"/>
      <c r="N10" s="17"/>
      <c r="O10" s="18">
        <f t="shared" si="0"/>
        <v>3876</v>
      </c>
    </row>
    <row r="11" spans="1:15" x14ac:dyDescent="0.25">
      <c r="A11" s="5" t="s">
        <v>24</v>
      </c>
      <c r="B11" s="6">
        <v>50</v>
      </c>
      <c r="C11" s="7" t="s">
        <v>25</v>
      </c>
      <c r="D11" s="7" t="s">
        <v>20</v>
      </c>
      <c r="E11" s="19">
        <v>7941</v>
      </c>
      <c r="F11" s="7" t="s">
        <v>25</v>
      </c>
      <c r="G11" s="7" t="s">
        <v>20</v>
      </c>
      <c r="H11" s="13">
        <v>7900</v>
      </c>
      <c r="I11" s="7" t="s">
        <v>25</v>
      </c>
      <c r="J11" s="7" t="s">
        <v>90</v>
      </c>
      <c r="K11" s="17">
        <v>7920</v>
      </c>
      <c r="L11" s="7"/>
      <c r="M11" s="7"/>
      <c r="N11" s="17"/>
      <c r="O11" s="18">
        <f t="shared" si="0"/>
        <v>7900</v>
      </c>
    </row>
    <row r="12" spans="1:15" x14ac:dyDescent="0.25">
      <c r="A12" s="5" t="s">
        <v>26</v>
      </c>
      <c r="B12" s="6">
        <v>1000</v>
      </c>
      <c r="C12" s="7" t="s">
        <v>27</v>
      </c>
      <c r="D12" s="7" t="s">
        <v>14</v>
      </c>
      <c r="E12" s="19">
        <v>2574</v>
      </c>
      <c r="F12" s="7" t="s">
        <v>79</v>
      </c>
      <c r="G12" s="7" t="s">
        <v>11</v>
      </c>
      <c r="H12" s="13">
        <v>2500</v>
      </c>
      <c r="I12" s="7"/>
      <c r="J12" s="7"/>
      <c r="K12" s="17"/>
      <c r="L12" s="7"/>
      <c r="M12" s="7"/>
      <c r="N12" s="17"/>
      <c r="O12" s="18">
        <f t="shared" si="0"/>
        <v>2500</v>
      </c>
    </row>
    <row r="13" spans="1:15" x14ac:dyDescent="0.25">
      <c r="A13" s="5" t="s">
        <v>28</v>
      </c>
      <c r="B13" s="6">
        <v>9.7999999999999972</v>
      </c>
      <c r="C13" s="7" t="s">
        <v>29</v>
      </c>
      <c r="D13" s="7" t="s">
        <v>30</v>
      </c>
      <c r="E13" s="19">
        <v>2636</v>
      </c>
      <c r="F13" s="7" t="s">
        <v>29</v>
      </c>
      <c r="G13" s="7" t="s">
        <v>30</v>
      </c>
      <c r="H13" s="13">
        <v>2530</v>
      </c>
      <c r="I13" s="7" t="s">
        <v>92</v>
      </c>
      <c r="J13" s="7" t="s">
        <v>30</v>
      </c>
      <c r="K13" s="17">
        <v>2629</v>
      </c>
      <c r="L13" s="7"/>
      <c r="M13" s="7"/>
      <c r="N13" s="17"/>
      <c r="O13" s="18">
        <f t="shared" si="0"/>
        <v>2530</v>
      </c>
    </row>
    <row r="14" spans="1:15" x14ac:dyDescent="0.25">
      <c r="A14" s="5" t="s">
        <v>31</v>
      </c>
      <c r="B14" s="6">
        <v>196</v>
      </c>
      <c r="C14" s="7" t="s">
        <v>32</v>
      </c>
      <c r="D14" s="7" t="s">
        <v>33</v>
      </c>
      <c r="E14" s="8">
        <v>4664</v>
      </c>
      <c r="F14" s="7" t="s">
        <v>80</v>
      </c>
      <c r="G14" s="7" t="s">
        <v>33</v>
      </c>
      <c r="H14" s="20">
        <v>4664</v>
      </c>
      <c r="I14" s="7"/>
      <c r="J14" s="7"/>
      <c r="K14" s="17"/>
      <c r="L14" s="7"/>
      <c r="M14" s="7"/>
      <c r="N14" s="17"/>
      <c r="O14" s="18">
        <f t="shared" si="0"/>
        <v>4664</v>
      </c>
    </row>
    <row r="15" spans="1:15" x14ac:dyDescent="0.25">
      <c r="A15" s="5" t="s">
        <v>34</v>
      </c>
      <c r="B15" s="6">
        <v>300</v>
      </c>
      <c r="C15" s="7" t="s">
        <v>35</v>
      </c>
      <c r="D15" s="7" t="s">
        <v>36</v>
      </c>
      <c r="E15" s="8">
        <v>51</v>
      </c>
      <c r="F15" s="7"/>
      <c r="G15" s="7"/>
      <c r="H15" s="17"/>
      <c r="I15" s="7"/>
      <c r="J15" s="7"/>
      <c r="K15" s="17"/>
      <c r="L15" s="7"/>
      <c r="M15" s="7"/>
      <c r="N15" s="17"/>
      <c r="O15" s="18">
        <f t="shared" si="0"/>
        <v>51</v>
      </c>
    </row>
    <row r="16" spans="1:15" x14ac:dyDescent="0.25">
      <c r="A16" s="5" t="s">
        <v>37</v>
      </c>
      <c r="B16" s="6">
        <v>200</v>
      </c>
      <c r="C16" s="7" t="s">
        <v>38</v>
      </c>
      <c r="D16" s="7" t="s">
        <v>39</v>
      </c>
      <c r="E16" s="19">
        <v>1859</v>
      </c>
      <c r="F16" s="7" t="s">
        <v>81</v>
      </c>
      <c r="G16" s="7" t="s">
        <v>11</v>
      </c>
      <c r="H16" s="13">
        <v>1850</v>
      </c>
      <c r="I16" s="7"/>
      <c r="J16" s="7"/>
      <c r="K16" s="17"/>
      <c r="L16" s="7"/>
      <c r="M16" s="7"/>
      <c r="N16" s="17"/>
      <c r="O16" s="18">
        <f t="shared" si="0"/>
        <v>1850</v>
      </c>
    </row>
    <row r="17" spans="1:15" x14ac:dyDescent="0.25">
      <c r="A17" s="5" t="s">
        <v>40</v>
      </c>
      <c r="B17" s="6">
        <v>300</v>
      </c>
      <c r="C17" s="7" t="s">
        <v>38</v>
      </c>
      <c r="D17" s="7" t="s">
        <v>39</v>
      </c>
      <c r="E17" s="19">
        <v>1351</v>
      </c>
      <c r="F17" s="7" t="s">
        <v>38</v>
      </c>
      <c r="G17" s="7" t="s">
        <v>39</v>
      </c>
      <c r="H17" s="13">
        <v>1250</v>
      </c>
      <c r="I17" s="7"/>
      <c r="J17" s="7"/>
      <c r="K17" s="17"/>
      <c r="L17" s="7"/>
      <c r="M17" s="7"/>
      <c r="N17" s="17"/>
      <c r="O17" s="18">
        <f t="shared" si="0"/>
        <v>1250</v>
      </c>
    </row>
    <row r="18" spans="1:15" x14ac:dyDescent="0.25">
      <c r="A18" s="9" t="s">
        <v>41</v>
      </c>
      <c r="B18" s="6">
        <v>400</v>
      </c>
      <c r="C18" s="7" t="s">
        <v>42</v>
      </c>
      <c r="D18" s="7" t="s">
        <v>43</v>
      </c>
      <c r="E18" s="19">
        <v>12089</v>
      </c>
      <c r="F18" s="7" t="s">
        <v>82</v>
      </c>
      <c r="G18" s="7" t="s">
        <v>83</v>
      </c>
      <c r="H18" s="13">
        <v>11900</v>
      </c>
      <c r="I18" s="7"/>
      <c r="J18" s="7"/>
      <c r="K18" s="17"/>
      <c r="L18" s="7"/>
      <c r="M18" s="7"/>
      <c r="N18" s="17"/>
      <c r="O18" s="18">
        <f t="shared" si="0"/>
        <v>11900</v>
      </c>
    </row>
    <row r="19" spans="1:15" x14ac:dyDescent="0.25">
      <c r="A19" s="5" t="s">
        <v>44</v>
      </c>
      <c r="B19" s="6">
        <v>29.6</v>
      </c>
      <c r="C19" s="7" t="s">
        <v>45</v>
      </c>
      <c r="D19" s="7"/>
      <c r="E19" s="8">
        <v>46283</v>
      </c>
      <c r="F19" s="7" t="s">
        <v>45</v>
      </c>
      <c r="G19" s="7" t="s">
        <v>83</v>
      </c>
      <c r="H19" s="17">
        <v>46283</v>
      </c>
      <c r="I19" s="7"/>
      <c r="J19" s="7"/>
      <c r="K19" s="17"/>
      <c r="L19" s="7"/>
      <c r="M19" s="7"/>
      <c r="N19" s="17"/>
      <c r="O19" s="18">
        <f t="shared" si="0"/>
        <v>46283</v>
      </c>
    </row>
    <row r="20" spans="1:15" x14ac:dyDescent="0.25">
      <c r="A20" s="5" t="s">
        <v>46</v>
      </c>
      <c r="B20" s="6">
        <v>30</v>
      </c>
      <c r="C20" s="7" t="s">
        <v>47</v>
      </c>
      <c r="D20" s="7"/>
      <c r="E20" s="8">
        <v>22270</v>
      </c>
      <c r="F20" s="7" t="s">
        <v>47</v>
      </c>
      <c r="G20" s="7" t="s">
        <v>83</v>
      </c>
      <c r="H20" s="17">
        <v>22273</v>
      </c>
      <c r="I20" s="7"/>
      <c r="J20" s="7"/>
      <c r="K20" s="17"/>
      <c r="L20" s="7"/>
      <c r="M20" s="7"/>
      <c r="N20" s="17"/>
      <c r="O20" s="18">
        <f t="shared" si="0"/>
        <v>22270</v>
      </c>
    </row>
    <row r="21" spans="1:15" x14ac:dyDescent="0.25">
      <c r="A21" s="5" t="s">
        <v>48</v>
      </c>
      <c r="B21" s="6">
        <v>300</v>
      </c>
      <c r="C21" s="7" t="s">
        <v>29</v>
      </c>
      <c r="D21" s="7" t="s">
        <v>39</v>
      </c>
      <c r="E21" s="19">
        <v>47</v>
      </c>
      <c r="F21" s="7" t="s">
        <v>29</v>
      </c>
      <c r="G21" s="7" t="s">
        <v>39</v>
      </c>
      <c r="H21" s="13">
        <v>46</v>
      </c>
      <c r="I21" s="7"/>
      <c r="J21" s="7"/>
      <c r="K21" s="17"/>
      <c r="L21" s="7"/>
      <c r="M21" s="7"/>
      <c r="N21" s="17"/>
      <c r="O21" s="18">
        <f t="shared" si="0"/>
        <v>46</v>
      </c>
    </row>
    <row r="22" spans="1:15" x14ac:dyDescent="0.25">
      <c r="A22" s="5" t="s">
        <v>49</v>
      </c>
      <c r="B22" s="10">
        <v>300</v>
      </c>
      <c r="C22" s="11" t="s">
        <v>50</v>
      </c>
      <c r="D22" s="11" t="s">
        <v>36</v>
      </c>
      <c r="E22" s="19">
        <v>54</v>
      </c>
      <c r="F22" s="7" t="s">
        <v>84</v>
      </c>
      <c r="G22" s="7" t="s">
        <v>36</v>
      </c>
      <c r="H22" s="13">
        <v>50</v>
      </c>
      <c r="I22" s="7" t="s">
        <v>7</v>
      </c>
      <c r="J22" s="7" t="s">
        <v>8</v>
      </c>
      <c r="K22" s="17">
        <v>54</v>
      </c>
      <c r="L22" s="7"/>
      <c r="M22" s="7"/>
      <c r="N22" s="17"/>
      <c r="O22" s="18">
        <f t="shared" si="0"/>
        <v>50</v>
      </c>
    </row>
    <row r="23" spans="1:15" x14ac:dyDescent="0.25">
      <c r="A23" s="5" t="s">
        <v>51</v>
      </c>
      <c r="B23" s="6">
        <v>60</v>
      </c>
      <c r="C23" s="7" t="s">
        <v>27</v>
      </c>
      <c r="D23" s="7" t="s">
        <v>11</v>
      </c>
      <c r="E23" s="8">
        <v>14706</v>
      </c>
      <c r="F23" s="7"/>
      <c r="G23" s="7"/>
      <c r="H23" s="17"/>
      <c r="I23" s="7"/>
      <c r="J23" s="7"/>
      <c r="K23" s="17"/>
      <c r="L23" s="7"/>
      <c r="M23" s="7"/>
      <c r="N23" s="17"/>
      <c r="O23" s="18">
        <f t="shared" si="0"/>
        <v>14706</v>
      </c>
    </row>
    <row r="24" spans="1:15" x14ac:dyDescent="0.25">
      <c r="A24" s="5" t="s">
        <v>52</v>
      </c>
      <c r="B24" s="6">
        <v>30</v>
      </c>
      <c r="C24" s="7" t="s">
        <v>53</v>
      </c>
      <c r="D24" s="7" t="s">
        <v>54</v>
      </c>
      <c r="E24" s="19">
        <v>515</v>
      </c>
      <c r="F24" s="7" t="s">
        <v>53</v>
      </c>
      <c r="G24" s="7" t="s">
        <v>54</v>
      </c>
      <c r="H24" s="13">
        <v>510</v>
      </c>
      <c r="I24" s="7" t="s">
        <v>53</v>
      </c>
      <c r="J24" s="7"/>
      <c r="K24" s="17">
        <v>514</v>
      </c>
      <c r="L24" s="7"/>
      <c r="M24" s="7"/>
      <c r="N24" s="17"/>
      <c r="O24" s="18">
        <f t="shared" si="0"/>
        <v>510</v>
      </c>
    </row>
    <row r="25" spans="1:15" x14ac:dyDescent="0.25">
      <c r="A25" s="5" t="s">
        <v>55</v>
      </c>
      <c r="B25" s="6">
        <v>10</v>
      </c>
      <c r="C25" s="7" t="s">
        <v>25</v>
      </c>
      <c r="D25" s="7" t="s">
        <v>56</v>
      </c>
      <c r="E25" s="19">
        <v>16592</v>
      </c>
      <c r="F25" s="7" t="s">
        <v>85</v>
      </c>
      <c r="G25" s="7" t="s">
        <v>56</v>
      </c>
      <c r="H25" s="13">
        <v>16400</v>
      </c>
      <c r="I25" s="7"/>
      <c r="J25" s="7"/>
      <c r="K25" s="17"/>
      <c r="L25" s="7"/>
      <c r="M25" s="7"/>
      <c r="N25" s="17"/>
      <c r="O25" s="18">
        <f t="shared" si="0"/>
        <v>16400</v>
      </c>
    </row>
    <row r="26" spans="1:15" x14ac:dyDescent="0.25">
      <c r="A26" s="5" t="s">
        <v>57</v>
      </c>
      <c r="B26" s="6">
        <v>60</v>
      </c>
      <c r="C26" s="7" t="s">
        <v>58</v>
      </c>
      <c r="D26" s="7" t="s">
        <v>23</v>
      </c>
      <c r="E26" s="8">
        <v>13897</v>
      </c>
      <c r="F26" s="7"/>
      <c r="G26" s="7"/>
      <c r="H26" s="17"/>
      <c r="I26" s="7"/>
      <c r="J26" s="7"/>
      <c r="K26" s="17"/>
      <c r="L26" s="7"/>
      <c r="M26" s="7"/>
      <c r="N26" s="17"/>
      <c r="O26" s="18">
        <f t="shared" si="0"/>
        <v>13897</v>
      </c>
    </row>
    <row r="27" spans="1:15" x14ac:dyDescent="0.25">
      <c r="A27" s="5" t="s">
        <v>59</v>
      </c>
      <c r="B27" s="6">
        <v>300</v>
      </c>
      <c r="C27" s="7" t="s">
        <v>7</v>
      </c>
      <c r="D27" s="7" t="s">
        <v>36</v>
      </c>
      <c r="E27" s="8">
        <v>108</v>
      </c>
      <c r="F27" s="7" t="s">
        <v>7</v>
      </c>
      <c r="G27" s="7" t="s">
        <v>36</v>
      </c>
      <c r="H27" s="17">
        <v>106</v>
      </c>
      <c r="I27" s="7" t="s">
        <v>7</v>
      </c>
      <c r="J27" s="7" t="s">
        <v>36</v>
      </c>
      <c r="K27" s="17">
        <v>108</v>
      </c>
      <c r="L27" s="7"/>
      <c r="M27" s="7"/>
      <c r="N27" s="17"/>
      <c r="O27" s="18">
        <f t="shared" si="0"/>
        <v>106</v>
      </c>
    </row>
    <row r="28" spans="1:15" x14ac:dyDescent="0.25">
      <c r="A28" s="5" t="s">
        <v>60</v>
      </c>
      <c r="B28" s="6">
        <v>9360</v>
      </c>
      <c r="C28" s="7" t="s">
        <v>61</v>
      </c>
      <c r="D28" s="7" t="s">
        <v>62</v>
      </c>
      <c r="E28" s="19">
        <v>2318</v>
      </c>
      <c r="F28" s="7" t="s">
        <v>86</v>
      </c>
      <c r="G28" s="7" t="s">
        <v>87</v>
      </c>
      <c r="H28" s="13">
        <v>2317</v>
      </c>
      <c r="I28" s="7"/>
      <c r="J28" s="7"/>
      <c r="K28" s="17"/>
      <c r="L28" s="7"/>
      <c r="M28" s="7"/>
      <c r="N28" s="17"/>
      <c r="O28" s="18">
        <f t="shared" si="0"/>
        <v>2317</v>
      </c>
    </row>
    <row r="29" spans="1:15" x14ac:dyDescent="0.25">
      <c r="A29" s="5" t="s">
        <v>63</v>
      </c>
      <c r="B29" s="6">
        <v>640</v>
      </c>
      <c r="C29" s="7" t="s">
        <v>64</v>
      </c>
      <c r="D29" s="7" t="s">
        <v>65</v>
      </c>
      <c r="E29" s="8">
        <v>118</v>
      </c>
      <c r="F29" s="7"/>
      <c r="G29" s="7"/>
      <c r="H29" s="17"/>
      <c r="I29" s="7"/>
      <c r="J29" s="7"/>
      <c r="K29" s="17"/>
      <c r="L29" s="7"/>
      <c r="M29" s="7"/>
      <c r="N29" s="17"/>
      <c r="O29" s="18">
        <f t="shared" si="0"/>
        <v>118</v>
      </c>
    </row>
    <row r="30" spans="1:15" x14ac:dyDescent="0.25">
      <c r="A30" s="5" t="s">
        <v>66</v>
      </c>
      <c r="B30" s="6">
        <v>112</v>
      </c>
      <c r="C30" s="7" t="s">
        <v>19</v>
      </c>
      <c r="D30" s="7" t="s">
        <v>67</v>
      </c>
      <c r="E30" s="8">
        <v>287</v>
      </c>
      <c r="F30" s="7"/>
      <c r="G30" s="7"/>
      <c r="H30" s="17"/>
      <c r="I30" s="7" t="s">
        <v>19</v>
      </c>
      <c r="J30" s="7" t="s">
        <v>91</v>
      </c>
      <c r="K30" s="17">
        <v>287</v>
      </c>
      <c r="L30" s="7"/>
      <c r="M30" s="7"/>
      <c r="N30" s="17"/>
      <c r="O30" s="18">
        <f t="shared" si="0"/>
        <v>287</v>
      </c>
    </row>
    <row r="31" spans="1:15" x14ac:dyDescent="0.25">
      <c r="A31" s="5" t="s">
        <v>68</v>
      </c>
      <c r="B31" s="6">
        <v>3000</v>
      </c>
      <c r="C31" s="12" t="s">
        <v>61</v>
      </c>
      <c r="D31" s="12" t="s">
        <v>11</v>
      </c>
      <c r="E31" s="16">
        <v>6874</v>
      </c>
      <c r="F31" s="7" t="s">
        <v>61</v>
      </c>
      <c r="G31" s="7" t="s">
        <v>83</v>
      </c>
      <c r="H31" s="17">
        <v>6860</v>
      </c>
      <c r="I31" s="7"/>
      <c r="J31" s="7"/>
      <c r="K31" s="17"/>
      <c r="L31" s="7" t="s">
        <v>94</v>
      </c>
      <c r="M31" s="7" t="s">
        <v>56</v>
      </c>
      <c r="N31" s="17">
        <v>6874</v>
      </c>
      <c r="O31" s="18">
        <f t="shared" si="0"/>
        <v>6860</v>
      </c>
    </row>
    <row r="32" spans="1:15" x14ac:dyDescent="0.25">
      <c r="A32" s="5" t="s">
        <v>69</v>
      </c>
      <c r="B32" s="6">
        <v>600</v>
      </c>
      <c r="C32" s="12" t="s">
        <v>61</v>
      </c>
      <c r="D32" s="12" t="s">
        <v>20</v>
      </c>
      <c r="E32" s="13">
        <v>13271</v>
      </c>
      <c r="F32" s="7"/>
      <c r="G32" s="7"/>
      <c r="H32" s="17"/>
      <c r="I32" s="7"/>
      <c r="J32" s="7"/>
      <c r="K32" s="17"/>
      <c r="L32" s="7"/>
      <c r="M32" s="7"/>
      <c r="N32" s="17"/>
      <c r="O32" s="18">
        <f t="shared" si="0"/>
        <v>13271</v>
      </c>
    </row>
    <row r="33" spans="1:15" x14ac:dyDescent="0.25">
      <c r="A33" s="5" t="s">
        <v>70</v>
      </c>
      <c r="B33" s="6">
        <v>6000</v>
      </c>
      <c r="C33" s="12" t="s">
        <v>61</v>
      </c>
      <c r="D33" s="12" t="s">
        <v>71</v>
      </c>
      <c r="E33" s="20">
        <v>2176</v>
      </c>
      <c r="F33" s="7" t="s">
        <v>61</v>
      </c>
      <c r="G33" s="7" t="s">
        <v>83</v>
      </c>
      <c r="H33" s="13">
        <v>2125</v>
      </c>
      <c r="I33" s="7"/>
      <c r="J33" s="7"/>
      <c r="K33" s="17"/>
      <c r="L33" s="7"/>
      <c r="M33" s="7"/>
      <c r="N33" s="17"/>
      <c r="O33" s="18">
        <f t="shared" si="0"/>
        <v>2125</v>
      </c>
    </row>
    <row r="34" spans="1:15" x14ac:dyDescent="0.25">
      <c r="A34" s="5" t="s">
        <v>72</v>
      </c>
      <c r="B34" s="6">
        <v>6000</v>
      </c>
      <c r="C34" s="14"/>
      <c r="D34" s="12" t="s">
        <v>71</v>
      </c>
      <c r="E34" s="13">
        <v>2440</v>
      </c>
      <c r="F34" s="7"/>
      <c r="G34" s="7"/>
      <c r="H34" s="17"/>
      <c r="I34" s="7"/>
      <c r="J34" s="7"/>
      <c r="K34" s="17"/>
      <c r="L34" s="7"/>
      <c r="M34" s="7"/>
      <c r="N34" s="17"/>
      <c r="O34" s="18">
        <f t="shared" si="0"/>
        <v>2440</v>
      </c>
    </row>
    <row r="35" spans="1:15" x14ac:dyDescent="0.25">
      <c r="E35" s="15" t="s">
        <v>73</v>
      </c>
    </row>
  </sheetData>
  <mergeCells count="5">
    <mergeCell ref="F3:H3"/>
    <mergeCell ref="I3:K3"/>
    <mergeCell ref="C3:E3"/>
    <mergeCell ref="A3:B3"/>
    <mergeCell ref="L3:N3"/>
  </mergeCells>
  <conditionalFormatting sqref="B5:B34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"/>
  <sheetViews>
    <sheetView workbookViewId="0">
      <selection activeCell="H6" sqref="H6"/>
    </sheetView>
  </sheetViews>
  <sheetFormatPr baseColWidth="10" defaultRowHeight="15" x14ac:dyDescent="0.25"/>
  <cols>
    <col min="1" max="1" width="29.28515625" customWidth="1"/>
  </cols>
  <sheetData>
    <row r="3" spans="1:6" x14ac:dyDescent="0.25">
      <c r="A3" s="1" t="s">
        <v>0</v>
      </c>
      <c r="B3" s="2" t="s">
        <v>1</v>
      </c>
      <c r="C3" s="3" t="s">
        <v>2</v>
      </c>
      <c r="D3" s="3" t="s">
        <v>3</v>
      </c>
      <c r="E3" s="25" t="s">
        <v>4</v>
      </c>
      <c r="F3" s="4" t="s">
        <v>5</v>
      </c>
    </row>
    <row r="4" spans="1:6" x14ac:dyDescent="0.25">
      <c r="A4" s="5" t="s">
        <v>18</v>
      </c>
      <c r="B4" s="6">
        <v>100</v>
      </c>
      <c r="C4" s="7" t="s">
        <v>19</v>
      </c>
      <c r="D4" s="7" t="s">
        <v>20</v>
      </c>
      <c r="E4" s="19">
        <v>3448</v>
      </c>
      <c r="F4" s="22">
        <f>E4*B4</f>
        <v>344800</v>
      </c>
    </row>
    <row r="5" spans="1:6" x14ac:dyDescent="0.25">
      <c r="E5" s="23" t="s">
        <v>73</v>
      </c>
      <c r="F5" s="24">
        <f>F4</f>
        <v>344800</v>
      </c>
    </row>
  </sheetData>
  <conditionalFormatting sqref="B4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8"/>
  <sheetViews>
    <sheetView tabSelected="1" workbookViewId="0">
      <selection activeCell="I9" sqref="I9"/>
    </sheetView>
  </sheetViews>
  <sheetFormatPr baseColWidth="10" defaultRowHeight="15" x14ac:dyDescent="0.25"/>
  <cols>
    <col min="1" max="1" width="40.7109375" customWidth="1"/>
  </cols>
  <sheetData>
    <row r="3" spans="1:6" x14ac:dyDescent="0.25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4" t="s">
        <v>5</v>
      </c>
    </row>
    <row r="4" spans="1:6" x14ac:dyDescent="0.25">
      <c r="A4" s="5" t="s">
        <v>12</v>
      </c>
      <c r="B4" s="6">
        <v>50</v>
      </c>
      <c r="C4" s="7" t="s">
        <v>13</v>
      </c>
      <c r="D4" s="7" t="s">
        <v>14</v>
      </c>
      <c r="E4" s="8">
        <v>2153</v>
      </c>
      <c r="F4" s="22">
        <f>E4*B4</f>
        <v>107650</v>
      </c>
    </row>
    <row r="5" spans="1:6" x14ac:dyDescent="0.25">
      <c r="A5" s="5" t="s">
        <v>21</v>
      </c>
      <c r="B5" s="6">
        <v>120</v>
      </c>
      <c r="C5" s="7" t="s">
        <v>22</v>
      </c>
      <c r="D5" s="7" t="s">
        <v>23</v>
      </c>
      <c r="E5" s="8">
        <v>3876</v>
      </c>
      <c r="F5" s="22">
        <f t="shared" ref="F5:F17" si="0">E5*B5</f>
        <v>465120</v>
      </c>
    </row>
    <row r="6" spans="1:6" x14ac:dyDescent="0.25">
      <c r="A6" s="5" t="s">
        <v>31</v>
      </c>
      <c r="B6" s="6">
        <v>196</v>
      </c>
      <c r="C6" s="7" t="s">
        <v>32</v>
      </c>
      <c r="D6" s="7" t="s">
        <v>33</v>
      </c>
      <c r="E6" s="8">
        <v>4664</v>
      </c>
      <c r="F6" s="22">
        <f t="shared" si="0"/>
        <v>914144</v>
      </c>
    </row>
    <row r="7" spans="1:6" x14ac:dyDescent="0.25">
      <c r="A7" s="5" t="s">
        <v>34</v>
      </c>
      <c r="B7" s="6">
        <v>300</v>
      </c>
      <c r="C7" s="7" t="s">
        <v>35</v>
      </c>
      <c r="D7" s="7" t="s">
        <v>36</v>
      </c>
      <c r="E7" s="8">
        <v>51</v>
      </c>
      <c r="F7" s="22">
        <f t="shared" si="0"/>
        <v>15300</v>
      </c>
    </row>
    <row r="8" spans="1:6" x14ac:dyDescent="0.25">
      <c r="A8" s="5" t="s">
        <v>44</v>
      </c>
      <c r="B8" s="6">
        <v>29.6</v>
      </c>
      <c r="C8" s="7" t="s">
        <v>45</v>
      </c>
      <c r="D8" s="7"/>
      <c r="E8" s="8">
        <v>46283</v>
      </c>
      <c r="F8" s="22">
        <f t="shared" si="0"/>
        <v>1369976.8</v>
      </c>
    </row>
    <row r="9" spans="1:6" x14ac:dyDescent="0.25">
      <c r="A9" s="5" t="s">
        <v>46</v>
      </c>
      <c r="B9" s="6">
        <v>30</v>
      </c>
      <c r="C9" s="7" t="s">
        <v>47</v>
      </c>
      <c r="D9" s="7"/>
      <c r="E9" s="8">
        <v>22270</v>
      </c>
      <c r="F9" s="22">
        <f t="shared" si="0"/>
        <v>668100</v>
      </c>
    </row>
    <row r="10" spans="1:6" x14ac:dyDescent="0.25">
      <c r="A10" s="5" t="s">
        <v>51</v>
      </c>
      <c r="B10" s="6">
        <v>60</v>
      </c>
      <c r="C10" s="7" t="s">
        <v>27</v>
      </c>
      <c r="D10" s="7" t="s">
        <v>11</v>
      </c>
      <c r="E10" s="8">
        <v>14706</v>
      </c>
      <c r="F10" s="22">
        <f t="shared" si="0"/>
        <v>882360</v>
      </c>
    </row>
    <row r="11" spans="1:6" x14ac:dyDescent="0.25">
      <c r="A11" s="5" t="s">
        <v>57</v>
      </c>
      <c r="B11" s="6">
        <v>60</v>
      </c>
      <c r="C11" s="7" t="s">
        <v>58</v>
      </c>
      <c r="D11" s="7" t="s">
        <v>23</v>
      </c>
      <c r="E11" s="8">
        <v>13897</v>
      </c>
      <c r="F11" s="22">
        <f t="shared" si="0"/>
        <v>833820</v>
      </c>
    </row>
    <row r="12" spans="1:6" x14ac:dyDescent="0.25">
      <c r="A12" s="5" t="s">
        <v>59</v>
      </c>
      <c r="B12" s="6">
        <v>300</v>
      </c>
      <c r="C12" s="7" t="s">
        <v>7</v>
      </c>
      <c r="D12" s="7" t="s">
        <v>36</v>
      </c>
      <c r="E12" s="8">
        <v>108</v>
      </c>
      <c r="F12" s="22">
        <f t="shared" si="0"/>
        <v>32400</v>
      </c>
    </row>
    <row r="13" spans="1:6" x14ac:dyDescent="0.25">
      <c r="A13" s="5" t="s">
        <v>63</v>
      </c>
      <c r="B13" s="6">
        <v>640</v>
      </c>
      <c r="C13" s="7" t="s">
        <v>64</v>
      </c>
      <c r="D13" s="7" t="s">
        <v>65</v>
      </c>
      <c r="E13" s="8">
        <v>118</v>
      </c>
      <c r="F13" s="22">
        <f t="shared" si="0"/>
        <v>75520</v>
      </c>
    </row>
    <row r="14" spans="1:6" x14ac:dyDescent="0.25">
      <c r="A14" s="5" t="s">
        <v>66</v>
      </c>
      <c r="B14" s="6">
        <v>112</v>
      </c>
      <c r="C14" s="7" t="s">
        <v>19</v>
      </c>
      <c r="D14" s="7" t="s">
        <v>67</v>
      </c>
      <c r="E14" s="8">
        <v>287</v>
      </c>
      <c r="F14" s="22">
        <f t="shared" si="0"/>
        <v>32144</v>
      </c>
    </row>
    <row r="15" spans="1:6" x14ac:dyDescent="0.25">
      <c r="A15" s="5" t="s">
        <v>68</v>
      </c>
      <c r="B15" s="6">
        <v>3000</v>
      </c>
      <c r="C15" s="12" t="s">
        <v>61</v>
      </c>
      <c r="D15" s="12" t="s">
        <v>11</v>
      </c>
      <c r="E15" s="21">
        <v>6874</v>
      </c>
      <c r="F15" s="22">
        <f t="shared" si="0"/>
        <v>20622000</v>
      </c>
    </row>
    <row r="16" spans="1:6" x14ac:dyDescent="0.25">
      <c r="A16" s="5" t="s">
        <v>69</v>
      </c>
      <c r="B16" s="6">
        <v>600</v>
      </c>
      <c r="C16" s="12" t="s">
        <v>61</v>
      </c>
      <c r="D16" s="12" t="s">
        <v>20</v>
      </c>
      <c r="E16" s="8">
        <v>13271</v>
      </c>
      <c r="F16" s="22">
        <f t="shared" si="0"/>
        <v>7962600</v>
      </c>
    </row>
    <row r="17" spans="1:6" x14ac:dyDescent="0.25">
      <c r="A17" s="5" t="s">
        <v>72</v>
      </c>
      <c r="B17" s="6">
        <v>6000</v>
      </c>
      <c r="C17" s="14"/>
      <c r="D17" s="12" t="s">
        <v>71</v>
      </c>
      <c r="E17" s="8">
        <v>2440</v>
      </c>
      <c r="F17" s="22">
        <f t="shared" si="0"/>
        <v>14640000</v>
      </c>
    </row>
    <row r="18" spans="1:6" x14ac:dyDescent="0.25">
      <c r="E18" s="23" t="s">
        <v>73</v>
      </c>
      <c r="F18" s="24">
        <f>SUM(F4:F17)</f>
        <v>48621134.799999997</v>
      </c>
    </row>
  </sheetData>
  <conditionalFormatting sqref="B4:B1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9"/>
  <sheetViews>
    <sheetView workbookViewId="0">
      <selection activeCell="G8" sqref="G8"/>
    </sheetView>
  </sheetViews>
  <sheetFormatPr baseColWidth="10" defaultRowHeight="15" x14ac:dyDescent="0.25"/>
  <cols>
    <col min="1" max="1" width="49.140625" customWidth="1"/>
  </cols>
  <sheetData>
    <row r="3" spans="1:6" x14ac:dyDescent="0.25">
      <c r="A3" s="1" t="s">
        <v>0</v>
      </c>
      <c r="B3" s="2" t="s">
        <v>1</v>
      </c>
      <c r="C3" s="3" t="s">
        <v>2</v>
      </c>
      <c r="D3" s="3" t="s">
        <v>3</v>
      </c>
      <c r="E3" s="25" t="s">
        <v>4</v>
      </c>
      <c r="F3" s="4" t="s">
        <v>5</v>
      </c>
    </row>
    <row r="4" spans="1:6" x14ac:dyDescent="0.25">
      <c r="A4" s="5" t="s">
        <v>6</v>
      </c>
      <c r="B4" s="6">
        <v>1800</v>
      </c>
      <c r="C4" s="7" t="s">
        <v>76</v>
      </c>
      <c r="D4" s="7" t="s">
        <v>8</v>
      </c>
      <c r="E4" s="8">
        <v>21</v>
      </c>
      <c r="F4" s="22">
        <f>E4*B4</f>
        <v>37800</v>
      </c>
    </row>
    <row r="5" spans="1:6" x14ac:dyDescent="0.25">
      <c r="A5" s="5" t="s">
        <v>9</v>
      </c>
      <c r="B5" s="6">
        <v>100</v>
      </c>
      <c r="C5" s="7" t="s">
        <v>10</v>
      </c>
      <c r="D5" s="7" t="s">
        <v>11</v>
      </c>
      <c r="E5" s="8">
        <v>4100</v>
      </c>
      <c r="F5" s="22">
        <f t="shared" ref="F5:F18" si="0">E5*B5</f>
        <v>410000</v>
      </c>
    </row>
    <row r="6" spans="1:6" x14ac:dyDescent="0.25">
      <c r="A6" s="5" t="s">
        <v>15</v>
      </c>
      <c r="B6" s="6">
        <v>200</v>
      </c>
      <c r="C6" s="7" t="s">
        <v>16</v>
      </c>
      <c r="D6" s="7" t="s">
        <v>77</v>
      </c>
      <c r="E6" s="8">
        <v>4300</v>
      </c>
      <c r="F6" s="22">
        <f t="shared" si="0"/>
        <v>860000</v>
      </c>
    </row>
    <row r="7" spans="1:6" x14ac:dyDescent="0.25">
      <c r="A7" s="5" t="s">
        <v>24</v>
      </c>
      <c r="B7" s="6">
        <v>50</v>
      </c>
      <c r="C7" s="7" t="s">
        <v>25</v>
      </c>
      <c r="D7" s="7" t="s">
        <v>20</v>
      </c>
      <c r="E7" s="8">
        <v>7900</v>
      </c>
      <c r="F7" s="22">
        <f t="shared" si="0"/>
        <v>395000</v>
      </c>
    </row>
    <row r="8" spans="1:6" x14ac:dyDescent="0.25">
      <c r="A8" s="5" t="s">
        <v>26</v>
      </c>
      <c r="B8" s="6">
        <v>1000</v>
      </c>
      <c r="C8" s="7" t="s">
        <v>79</v>
      </c>
      <c r="D8" s="7" t="s">
        <v>11</v>
      </c>
      <c r="E8" s="8">
        <v>2500</v>
      </c>
      <c r="F8" s="22">
        <f t="shared" si="0"/>
        <v>2500000</v>
      </c>
    </row>
    <row r="9" spans="1:6" x14ac:dyDescent="0.25">
      <c r="A9" s="5" t="s">
        <v>28</v>
      </c>
      <c r="B9" s="6">
        <v>9.7999999999999972</v>
      </c>
      <c r="C9" s="7" t="s">
        <v>29</v>
      </c>
      <c r="D9" s="7" t="s">
        <v>30</v>
      </c>
      <c r="E9" s="8">
        <v>2530</v>
      </c>
      <c r="F9" s="22">
        <f t="shared" si="0"/>
        <v>24793.999999999993</v>
      </c>
    </row>
    <row r="10" spans="1:6" x14ac:dyDescent="0.25">
      <c r="A10" s="5" t="s">
        <v>37</v>
      </c>
      <c r="B10" s="6">
        <v>200</v>
      </c>
      <c r="C10" s="7" t="s">
        <v>81</v>
      </c>
      <c r="D10" s="7" t="s">
        <v>11</v>
      </c>
      <c r="E10" s="8">
        <v>1850</v>
      </c>
      <c r="F10" s="22">
        <f t="shared" si="0"/>
        <v>370000</v>
      </c>
    </row>
    <row r="11" spans="1:6" x14ac:dyDescent="0.25">
      <c r="A11" s="5" t="s">
        <v>40</v>
      </c>
      <c r="B11" s="6">
        <v>300</v>
      </c>
      <c r="C11" s="7" t="s">
        <v>38</v>
      </c>
      <c r="D11" s="7" t="s">
        <v>39</v>
      </c>
      <c r="E11" s="8">
        <v>1250</v>
      </c>
      <c r="F11" s="22">
        <f t="shared" si="0"/>
        <v>375000</v>
      </c>
    </row>
    <row r="12" spans="1:6" x14ac:dyDescent="0.25">
      <c r="A12" s="9" t="s">
        <v>41</v>
      </c>
      <c r="B12" s="6">
        <v>400</v>
      </c>
      <c r="C12" s="7" t="s">
        <v>82</v>
      </c>
      <c r="D12" s="7" t="s">
        <v>83</v>
      </c>
      <c r="E12" s="8">
        <v>11900</v>
      </c>
      <c r="F12" s="22">
        <f t="shared" si="0"/>
        <v>4760000</v>
      </c>
    </row>
    <row r="13" spans="1:6" x14ac:dyDescent="0.25">
      <c r="A13" s="5" t="s">
        <v>48</v>
      </c>
      <c r="B13" s="6">
        <v>300</v>
      </c>
      <c r="C13" s="7" t="s">
        <v>29</v>
      </c>
      <c r="D13" s="7" t="s">
        <v>39</v>
      </c>
      <c r="E13" s="8">
        <v>46</v>
      </c>
      <c r="F13" s="22">
        <f t="shared" si="0"/>
        <v>13800</v>
      </c>
    </row>
    <row r="14" spans="1:6" x14ac:dyDescent="0.25">
      <c r="A14" s="5" t="s">
        <v>49</v>
      </c>
      <c r="B14" s="10">
        <v>300</v>
      </c>
      <c r="C14" s="7" t="s">
        <v>84</v>
      </c>
      <c r="D14" s="7" t="s">
        <v>36</v>
      </c>
      <c r="E14" s="8">
        <v>50</v>
      </c>
      <c r="F14" s="22">
        <f t="shared" si="0"/>
        <v>15000</v>
      </c>
    </row>
    <row r="15" spans="1:6" x14ac:dyDescent="0.25">
      <c r="A15" s="5" t="s">
        <v>52</v>
      </c>
      <c r="B15" s="6">
        <v>30</v>
      </c>
      <c r="C15" s="7" t="s">
        <v>53</v>
      </c>
      <c r="D15" s="7" t="s">
        <v>54</v>
      </c>
      <c r="E15" s="8">
        <v>510</v>
      </c>
      <c r="F15" s="22">
        <f t="shared" si="0"/>
        <v>15300</v>
      </c>
    </row>
    <row r="16" spans="1:6" x14ac:dyDescent="0.25">
      <c r="A16" s="5" t="s">
        <v>55</v>
      </c>
      <c r="B16" s="6">
        <v>10</v>
      </c>
      <c r="C16" s="7" t="s">
        <v>85</v>
      </c>
      <c r="D16" s="7" t="s">
        <v>56</v>
      </c>
      <c r="E16" s="8">
        <v>16400</v>
      </c>
      <c r="F16" s="22">
        <f t="shared" si="0"/>
        <v>164000</v>
      </c>
    </row>
    <row r="17" spans="1:6" x14ac:dyDescent="0.25">
      <c r="A17" s="5" t="s">
        <v>60</v>
      </c>
      <c r="B17" s="6">
        <v>9360</v>
      </c>
      <c r="C17" s="7" t="s">
        <v>86</v>
      </c>
      <c r="D17" s="7" t="s">
        <v>87</v>
      </c>
      <c r="E17" s="8">
        <v>2317</v>
      </c>
      <c r="F17" s="22">
        <f t="shared" si="0"/>
        <v>21687120</v>
      </c>
    </row>
    <row r="18" spans="1:6" x14ac:dyDescent="0.25">
      <c r="A18" s="5" t="s">
        <v>70</v>
      </c>
      <c r="B18" s="6">
        <v>6000</v>
      </c>
      <c r="C18" s="7" t="s">
        <v>61</v>
      </c>
      <c r="D18" s="7" t="s">
        <v>83</v>
      </c>
      <c r="E18" s="8">
        <v>2125</v>
      </c>
      <c r="F18" s="22">
        <f t="shared" si="0"/>
        <v>12750000</v>
      </c>
    </row>
    <row r="19" spans="1:6" x14ac:dyDescent="0.25">
      <c r="E19" s="23" t="s">
        <v>73</v>
      </c>
      <c r="F19" s="24">
        <f>SUM(F4:F18)</f>
        <v>44377814</v>
      </c>
    </row>
  </sheetData>
  <conditionalFormatting sqref="B4:B18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GENHOSPI</vt:lpstr>
      <vt:lpstr>FUERTES MEJIA</vt:lpstr>
      <vt:lpstr>MENNAR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RECFIS-ESC-4</dc:creator>
  <cp:lastModifiedBy>JURIDI-ESC-3</cp:lastModifiedBy>
  <dcterms:created xsi:type="dcterms:W3CDTF">2022-12-05T22:35:03Z</dcterms:created>
  <dcterms:modified xsi:type="dcterms:W3CDTF">2022-12-07T22:07:49Z</dcterms:modified>
</cp:coreProperties>
</file>