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JURIDI-ESC-3\Desktop\2022\CONVOCATORIAS- 2022\convocatoria-098-SUMINISTRO MEDICAMENTOS(URGENCIAS)\"/>
    </mc:Choice>
  </mc:AlternateContent>
  <bookViews>
    <workbookView xWindow="0" yWindow="0" windowWidth="28800" windowHeight="12135"/>
  </bookViews>
  <sheets>
    <sheet name="Hoja1" sheetId="1" r:id="rId1"/>
    <sheet name="MULTISUMINISTROS" sheetId="2" r:id="rId2"/>
    <sheet name="MENNAR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6" i="3" l="1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5" i="3"/>
  <c r="F33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5" i="2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5" i="1"/>
</calcChain>
</file>

<file path=xl/sharedStrings.xml><?xml version="1.0" encoding="utf-8"?>
<sst xmlns="http://schemas.openxmlformats.org/spreadsheetml/2006/main" count="566" uniqueCount="177">
  <si>
    <t>NOMBRE</t>
  </si>
  <si>
    <t>NECESIDAD</t>
  </si>
  <si>
    <t>MARCA</t>
  </si>
  <si>
    <t>PRESENTACION</t>
  </si>
  <si>
    <t>VALOR</t>
  </si>
  <si>
    <t>VR.TOTAL</t>
  </si>
  <si>
    <t>ACICLOVIR 200 MG TABLETA</t>
  </si>
  <si>
    <t>LA SANTE</t>
  </si>
  <si>
    <t>CAJA X 40</t>
  </si>
  <si>
    <t>ACICLOVIR 200 MG/5 ML X 90 ML SUSPENSION</t>
  </si>
  <si>
    <t>ANGLOPHARMA</t>
  </si>
  <si>
    <t>FRASCO</t>
  </si>
  <si>
    <t>ACICLOVIR 5% 15 GR UNGUENTO TOPICO</t>
  </si>
  <si>
    <t>TUBO</t>
  </si>
  <si>
    <t>ACIDO IBANDRONICO 150 MG TABLETAS</t>
  </si>
  <si>
    <t>PROCAPS</t>
  </si>
  <si>
    <t>CAJA X 1</t>
  </si>
  <si>
    <t>ALBENDAZOL 200 MG TABLETA</t>
  </si>
  <si>
    <t>ANGLOSPHARMA</t>
  </si>
  <si>
    <t>CAJAX50</t>
  </si>
  <si>
    <t>AZITROMICINA 200 MG/5ML SUSPENSION 15ML</t>
  </si>
  <si>
    <t>GENFAR</t>
  </si>
  <si>
    <t>BECLOMETASONA 50 MCG INHALADOR NASAL</t>
  </si>
  <si>
    <t>BIOSYNTEC</t>
  </si>
  <si>
    <t>BETA METILDIGOXINA 0.1MG TAB</t>
  </si>
  <si>
    <t>ADS PHARMA</t>
  </si>
  <si>
    <t>CAJA X 20</t>
  </si>
  <si>
    <t>BISACODILO 5 MG TABLETA</t>
  </si>
  <si>
    <t>LABINCO</t>
  </si>
  <si>
    <t>CAJA X 100</t>
  </si>
  <si>
    <t>BUDESONIDE 0.50 mg/ml SUSPENSIÓN PARA INHALACIÓN POR NEBULIZADOR</t>
  </si>
  <si>
    <t>CHALVER</t>
  </si>
  <si>
    <t>BUPIVACAINA PESADA 0.5 AMPOLLA X 4 ML</t>
  </si>
  <si>
    <t>REPREFARCO</t>
  </si>
  <si>
    <t>AMPOLLA</t>
  </si>
  <si>
    <t>CALCIO CARBONATO+ VITAMINA D 400UI</t>
  </si>
  <si>
    <t>GLAXOSMITH</t>
  </si>
  <si>
    <t>CARBOXIMETILCELULOSA 0.5% SOLUCIÓN OFTÁLMICA</t>
  </si>
  <si>
    <t>VITALIS</t>
  </si>
  <si>
    <t>CARVEDILOL 6.25 MG TABLETA</t>
  </si>
  <si>
    <t>CAJA X 300</t>
  </si>
  <si>
    <t>CITICOLINA 500 MG/2 ML AMPOLLA</t>
  </si>
  <si>
    <t>SIEGFRIED</t>
  </si>
  <si>
    <t>CAJA X 5</t>
  </si>
  <si>
    <t>CLONAZEPAM 2.5MG/MG X 20 ML SOLUCION ORAL</t>
  </si>
  <si>
    <t>CLORURO DE POTASIO 2MEQ/10ML AMP</t>
  </si>
  <si>
    <t>CORPAUL</t>
  </si>
  <si>
    <t xml:space="preserve">CAJA X 25 </t>
  </si>
  <si>
    <t>CLOTRIMAZOL OVULO VAGINAL 100 MG</t>
  </si>
  <si>
    <t>COLMED</t>
  </si>
  <si>
    <t>CAJA X 10</t>
  </si>
  <si>
    <t>COMPLEJO B 2 ML AMPOLLA</t>
  </si>
  <si>
    <t>ECAR</t>
  </si>
  <si>
    <t>CAJA X 25</t>
  </si>
  <si>
    <t>DICLOFENACO 50 MG TABLETA</t>
  </si>
  <si>
    <t>CAJA X 500</t>
  </si>
  <si>
    <t>DIMENHIDRINATO 50 MG TABLETA</t>
  </si>
  <si>
    <t>CAJA X 600</t>
  </si>
  <si>
    <t>DOLUTEGRAVIR SODICO 50 MG TABLETAS RECUBIERTAS CON PELÍCULA</t>
  </si>
  <si>
    <t>FRASCO X 30</t>
  </si>
  <si>
    <t>DUTASTERIDA 0.5MG + TAMSULOSINA CLORHIDRATO 0.4 MG CAPSULAS</t>
  </si>
  <si>
    <t>CAJA X 30</t>
  </si>
  <si>
    <t>ERITROPOYETINA 2000 UI AMPOLLA X 1 ML</t>
  </si>
  <si>
    <t>DELTA</t>
  </si>
  <si>
    <t>ERTAPENEM 1 GRAMO AMPOLA</t>
  </si>
  <si>
    <t>NORSTRAY</t>
  </si>
  <si>
    <t>ESCITALOPRAM 10 MG TABLETA</t>
  </si>
  <si>
    <t>LA FRANCOL</t>
  </si>
  <si>
    <t>ETILEFRINA 10 MG/1 ML AMPOLLA</t>
  </si>
  <si>
    <t>RYAN</t>
  </si>
  <si>
    <t>FLUCONAZOL 50 MG/ 5 ML X 20 ML</t>
  </si>
  <si>
    <t>EUROPACK</t>
  </si>
  <si>
    <t>FLUDROCORTISONA 0.10 MG TABLETA</t>
  </si>
  <si>
    <t>MERCK</t>
  </si>
  <si>
    <t>CAJA X 50</t>
  </si>
  <si>
    <t>FLUOROMETALONA 0.1% X 5 ML SOLUCION OFTALMICA</t>
  </si>
  <si>
    <t>SOPHIA</t>
  </si>
  <si>
    <t>FORMULA LACTEA F -75</t>
  </si>
  <si>
    <t>NUTRISET</t>
  </si>
  <si>
    <t>LATA</t>
  </si>
  <si>
    <t>GENTAMICINA 0.1% 40G CREMA TOPICA</t>
  </si>
  <si>
    <t>VON HALLER</t>
  </si>
  <si>
    <t>IBUPROFENO 400 MG TABLETA</t>
  </si>
  <si>
    <t>CAJA X100</t>
  </si>
  <si>
    <t>IMIPENEM 500 mg + CILASTATINA 500 FCO</t>
  </si>
  <si>
    <t>PISA</t>
  </si>
  <si>
    <t>INSULINA GLARGINA 100UI/ML X 3 ML PEN</t>
  </si>
  <si>
    <t>SANOFI</t>
  </si>
  <si>
    <t>INSULINA R 100 UI 10 ML FCO</t>
  </si>
  <si>
    <t>NOVONORDISK</t>
  </si>
  <si>
    <t>LEVETIRACETAM 500MG TABLETA</t>
  </si>
  <si>
    <t>LEVOFLOXACINO 500 MG TABLETA</t>
  </si>
  <si>
    <t>TQ</t>
  </si>
  <si>
    <t>CAJA X 7</t>
  </si>
  <si>
    <t>LEVOMEPROMAZINA 4 MG/ML SOLUCION ORAL</t>
  </si>
  <si>
    <t>HUMAX</t>
  </si>
  <si>
    <t xml:space="preserve">FRASCO </t>
  </si>
  <si>
    <t>LEVONORGESTREL 0.75 MG TABLETA</t>
  </si>
  <si>
    <t>CAJA X 2</t>
  </si>
  <si>
    <t>LEVOTIROXINA 50 MCG TABLETA</t>
  </si>
  <si>
    <t>LOPERAMIDA 2 MG TABLETA</t>
  </si>
  <si>
    <t>CAJA X 240</t>
  </si>
  <si>
    <t>LOSARTAN 50 MG TABLETA</t>
  </si>
  <si>
    <t>CAJA X 900</t>
  </si>
  <si>
    <t>METFORMINA 850MG / VILDAGLIPTINA 50MG COMPRIMIDO RECUBIERTO CON PELICULA</t>
  </si>
  <si>
    <t>CAJA X 56</t>
  </si>
  <si>
    <t>METOCARBAMOL 750 MG TABLETA</t>
  </si>
  <si>
    <t>MINOXIDIL TABLETAS 10MG</t>
  </si>
  <si>
    <t>MISOPROSTOL 200 MCG TABLETA</t>
  </si>
  <si>
    <t>FRASCO X 28</t>
  </si>
  <si>
    <t>N-ACETILCISTEINA 600 MG SOBRES</t>
  </si>
  <si>
    <t>NAPROXENO 125 MG FRASCO SUSPENSION</t>
  </si>
  <si>
    <t>NAPROXENO 250 MG TABLETA</t>
  </si>
  <si>
    <t>NITROFURANTOINA 100 MG TABLETA</t>
  </si>
  <si>
    <t>BISSIE</t>
  </si>
  <si>
    <t>CAJA X40</t>
  </si>
  <si>
    <t>OXIDO DE ZINC + NISTATINA 100.000U.I+20% UNGUENTO TOPICO 40G</t>
  </si>
  <si>
    <t>PIRIMETAMINA 25 MG + SULFADOXINA 500 MG TABLETAS</t>
  </si>
  <si>
    <t>BCN</t>
  </si>
  <si>
    <t>CAJA X 3 VENCIMIENTO-08/2023</t>
  </si>
  <si>
    <t>POLIETILENGLICOL 400 4MG + PROPILENGLICOL 3MG SOLUCIÓN OFTÁLMICA ESTÉRIL</t>
  </si>
  <si>
    <t>ALCON</t>
  </si>
  <si>
    <t>PRAZOSINA 1 MG TABLETA</t>
  </si>
  <si>
    <t>CAJA X 200</t>
  </si>
  <si>
    <t>PREGABALINA 75 MG CAPSULAS</t>
  </si>
  <si>
    <t>RIFAXIMINA 200 MG TABLETA</t>
  </si>
  <si>
    <t>CAJA X 14</t>
  </si>
  <si>
    <t>SACUBITRILO VALSARTÁN SÓDICO HIDRATADO 113,103 MG, EQUIVALENTE A SACUBITRILO VALSARTRAN (48,6 MG DE SACUBITRILO / 51,4 MG DE VALSARTAN)</t>
  </si>
  <si>
    <t>NOVARTIS</t>
  </si>
  <si>
    <t>CAJA X60</t>
  </si>
  <si>
    <t>SALES DE REHIDRATACION ORAL 0.29 g / 0.15 g / 0.35 g / 2 g SOBRE</t>
  </si>
  <si>
    <t>SUERO ORAL 500 ML VENTA</t>
  </si>
  <si>
    <t>ABBOTT</t>
  </si>
  <si>
    <t>SULFACETAMIDA 100 MG (10%) X 5 ML GOTAS OFTALMICAS</t>
  </si>
  <si>
    <t>BLASKOV</t>
  </si>
  <si>
    <t>SULFATO DE TOBRAMICINA 3 MG + DEXAMETASONA 1 MG X 5 ML GOTAS OFTALMICAS</t>
  </si>
  <si>
    <t>AXON</t>
  </si>
  <si>
    <t>TIAMINA 300 MG TABLETA</t>
  </si>
  <si>
    <t>TOBRAMICINA 0.3% 5 ML GOTAS OFTALMICAS</t>
  </si>
  <si>
    <t>TOXOIDE TETANICO 0.5 ML AMPOLLA</t>
  </si>
  <si>
    <t>TRIMETOPRIM SULFA 80/400 MG TABLETA</t>
  </si>
  <si>
    <t>TROPICAMIDA 1% FRASCO 15 ML GOTAS OFTALMICAS</t>
  </si>
  <si>
    <t>VITAMINAS LIPOSOLUBLES PARA NP X 10 ML AMPOLLA (VITALIPID INFANT)</t>
  </si>
  <si>
    <t>FRESENIUS</t>
  </si>
  <si>
    <t>ZIDOVUDINA 10mg/mL X 20 ML AMPOLLA</t>
  </si>
  <si>
    <t>TOTAL</t>
  </si>
  <si>
    <t xml:space="preserve">MEDICAMENTOS </t>
  </si>
  <si>
    <t>MULTISUMINISTROS</t>
  </si>
  <si>
    <t>GENHOSPI</t>
  </si>
  <si>
    <t>NOVAMED</t>
  </si>
  <si>
    <t>TECNOFARMA</t>
  </si>
  <si>
    <t>MK</t>
  </si>
  <si>
    <t>CAJA X 60</t>
  </si>
  <si>
    <t>UNIDAD</t>
  </si>
  <si>
    <t>ACTIFARMA</t>
  </si>
  <si>
    <t>MENOR VALOR</t>
  </si>
  <si>
    <t>MENNAR</t>
  </si>
  <si>
    <t>LAPROFF</t>
  </si>
  <si>
    <t>COASPHARMA</t>
  </si>
  <si>
    <t>METLEN PHARMA</t>
  </si>
  <si>
    <t>RECIPE</t>
  </si>
  <si>
    <t>SANDERSON</t>
  </si>
  <si>
    <t>GLAXOSMITHKLINE</t>
  </si>
  <si>
    <t>GSK</t>
  </si>
  <si>
    <t>NOSTRAY</t>
  </si>
  <si>
    <t>KNOVEL</t>
  </si>
  <si>
    <t>SALUSPHARMA</t>
  </si>
  <si>
    <t>FARMALOGICA</t>
  </si>
  <si>
    <t>NOVO</t>
  </si>
  <si>
    <t>FARMACAPSULAS</t>
  </si>
  <si>
    <t>TABLETA</t>
  </si>
  <si>
    <t>CAJA X 28</t>
  </si>
  <si>
    <t>BUSSIE</t>
  </si>
  <si>
    <t>BCN MEDICAL</t>
  </si>
  <si>
    <t>CAJA X 3</t>
  </si>
  <si>
    <t>MSN</t>
  </si>
  <si>
    <t>VR.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</si>
</sst>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8"/>
      <color rgb="FF000000"/>
      <name val="Verdana"/>
      <family val="2"/>
    </font>
    <font>
      <b/>
      <sz val="8"/>
      <color theme="1"/>
      <name val="Verdana"/>
      <family val="2"/>
    </font>
    <font>
      <sz val="8"/>
      <color theme="1"/>
      <name val="Verdana"/>
      <family val="2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1" fontId="1" fillId="0" borderId="0" applyFont="0" applyFill="0" applyBorder="0" applyAlignment="0" applyProtection="0"/>
  </cellStyleXfs>
  <cellXfs count="28">
    <xf numFmtId="0" fontId="0" fillId="0" borderId="0" xfId="0"/>
    <xf numFmtId="0" fontId="4" fillId="0" borderId="1" xfId="0" applyFont="1" applyFill="1" applyBorder="1" applyAlignment="1">
      <alignment horizontal="center" vertical="center" wrapText="1"/>
    </xf>
    <xf numFmtId="41" fontId="5" fillId="0" borderId="1" xfId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6" fillId="0" borderId="1" xfId="0" applyFont="1" applyFill="1" applyBorder="1"/>
    <xf numFmtId="41" fontId="6" fillId="0" borderId="1" xfId="1" applyFont="1" applyFill="1" applyBorder="1"/>
    <xf numFmtId="0" fontId="7" fillId="0" borderId="1" xfId="0" applyFont="1" applyBorder="1"/>
    <xf numFmtId="3" fontId="7" fillId="2" borderId="1" xfId="0" applyNumberFormat="1" applyFont="1" applyFill="1" applyBorder="1"/>
    <xf numFmtId="41" fontId="7" fillId="0" borderId="1" xfId="0" applyNumberFormat="1" applyFont="1" applyBorder="1"/>
    <xf numFmtId="0" fontId="6" fillId="0" borderId="1" xfId="0" applyFont="1" applyFill="1" applyBorder="1" applyAlignment="1">
      <alignment wrapText="1"/>
    </xf>
    <xf numFmtId="41" fontId="6" fillId="3" borderId="1" xfId="1" applyFont="1" applyFill="1" applyBorder="1"/>
    <xf numFmtId="0" fontId="3" fillId="0" borderId="1" xfId="0" applyFont="1" applyBorder="1"/>
    <xf numFmtId="41" fontId="3" fillId="0" borderId="1" xfId="0" applyNumberFormat="1" applyFont="1" applyBorder="1"/>
    <xf numFmtId="3" fontId="7" fillId="0" borderId="1" xfId="0" applyNumberFormat="1" applyFont="1" applyFill="1" applyBorder="1"/>
    <xf numFmtId="0" fontId="2" fillId="0" borderId="1" xfId="0" applyFont="1" applyBorder="1"/>
    <xf numFmtId="41" fontId="2" fillId="0" borderId="1" xfId="0" applyNumberFormat="1" applyFont="1" applyBorder="1"/>
    <xf numFmtId="3" fontId="0" fillId="0" borderId="1" xfId="0" applyNumberFormat="1" applyBorder="1"/>
    <xf numFmtId="3" fontId="7" fillId="0" borderId="1" xfId="0" applyNumberFormat="1" applyFont="1" applyBorder="1"/>
    <xf numFmtId="0" fontId="3" fillId="0" borderId="1" xfId="0" applyFont="1" applyBorder="1" applyAlignment="1">
      <alignment horizontal="center"/>
    </xf>
    <xf numFmtId="0" fontId="7" fillId="0" borderId="1" xfId="0" applyFont="1" applyFill="1" applyBorder="1"/>
    <xf numFmtId="0" fontId="0" fillId="0" borderId="0" xfId="0" applyBorder="1"/>
    <xf numFmtId="41" fontId="7" fillId="0" borderId="1" xfId="0" applyNumberFormat="1" applyFont="1" applyFill="1" applyBorder="1"/>
    <xf numFmtId="0" fontId="3" fillId="0" borderId="1" xfId="0" applyFont="1" applyFill="1" applyBorder="1" applyAlignment="1"/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</cellXfs>
  <cellStyles count="2">
    <cellStyle name="Millares [0]" xfId="1" builtinId="6"/>
    <cellStyle name="Normal" xfId="0" builtinId="0"/>
  </cellStyles>
  <dxfs count="3"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L74"/>
  <sheetViews>
    <sheetView tabSelected="1" workbookViewId="0">
      <selection activeCell="C75" sqref="C75"/>
    </sheetView>
  </sheetViews>
  <sheetFormatPr baseColWidth="10" defaultRowHeight="15" x14ac:dyDescent="0.25"/>
  <cols>
    <col min="1" max="1" width="51" customWidth="1"/>
    <col min="7" max="7" width="13.28515625" customWidth="1"/>
    <col min="9" max="9" width="14.28515625" customWidth="1"/>
    <col min="12" max="12" width="14.42578125" customWidth="1"/>
  </cols>
  <sheetData>
    <row r="3" spans="1:12" x14ac:dyDescent="0.25">
      <c r="A3" s="25" t="s">
        <v>146</v>
      </c>
      <c r="B3" s="27"/>
      <c r="C3" s="25" t="s">
        <v>147</v>
      </c>
      <c r="D3" s="26"/>
      <c r="E3" s="26"/>
      <c r="F3" s="24" t="s">
        <v>148</v>
      </c>
      <c r="G3" s="24"/>
      <c r="H3" s="24"/>
      <c r="I3" s="24" t="s">
        <v>156</v>
      </c>
      <c r="J3" s="24"/>
      <c r="K3" s="24"/>
    </row>
    <row r="4" spans="1:12" x14ac:dyDescent="0.25">
      <c r="A4" s="1" t="s">
        <v>0</v>
      </c>
      <c r="B4" s="2" t="s">
        <v>1</v>
      </c>
      <c r="C4" s="3" t="s">
        <v>2</v>
      </c>
      <c r="D4" s="3" t="s">
        <v>3</v>
      </c>
      <c r="E4" s="3" t="s">
        <v>4</v>
      </c>
      <c r="F4" s="3" t="s">
        <v>2</v>
      </c>
      <c r="G4" s="3" t="s">
        <v>3</v>
      </c>
      <c r="H4" s="3" t="s">
        <v>4</v>
      </c>
      <c r="I4" s="19" t="s">
        <v>2</v>
      </c>
      <c r="J4" s="19" t="s">
        <v>3</v>
      </c>
      <c r="K4" s="19" t="s">
        <v>4</v>
      </c>
      <c r="L4" s="4" t="s">
        <v>155</v>
      </c>
    </row>
    <row r="5" spans="1:12" x14ac:dyDescent="0.25">
      <c r="A5" s="5" t="s">
        <v>6</v>
      </c>
      <c r="B5" s="6">
        <v>400</v>
      </c>
      <c r="C5" s="7" t="s">
        <v>7</v>
      </c>
      <c r="D5" s="7" t="s">
        <v>8</v>
      </c>
      <c r="E5" s="14">
        <v>146</v>
      </c>
      <c r="F5" s="7" t="s">
        <v>7</v>
      </c>
      <c r="G5" s="7" t="s">
        <v>8</v>
      </c>
      <c r="H5" s="18">
        <v>146</v>
      </c>
      <c r="I5" s="17" t="s">
        <v>157</v>
      </c>
      <c r="J5" s="7" t="s">
        <v>101</v>
      </c>
      <c r="K5" s="8">
        <v>143</v>
      </c>
      <c r="L5" s="17">
        <f>MIN(K5,H5,E5)</f>
        <v>143</v>
      </c>
    </row>
    <row r="6" spans="1:12" x14ac:dyDescent="0.25">
      <c r="A6" s="5" t="s">
        <v>9</v>
      </c>
      <c r="B6" s="6">
        <v>17</v>
      </c>
      <c r="C6" s="7" t="s">
        <v>10</v>
      </c>
      <c r="D6" s="7" t="s">
        <v>11</v>
      </c>
      <c r="E6" s="8">
        <v>7973</v>
      </c>
      <c r="F6" s="7"/>
      <c r="G6" s="7"/>
      <c r="H6" s="18"/>
      <c r="I6" s="17"/>
      <c r="J6" s="7"/>
      <c r="K6" s="18"/>
      <c r="L6" s="17">
        <f t="shared" ref="L6:L69" si="0">MIN(K6,H6,E6)</f>
        <v>7973</v>
      </c>
    </row>
    <row r="7" spans="1:12" x14ac:dyDescent="0.25">
      <c r="A7" s="5" t="s">
        <v>12</v>
      </c>
      <c r="B7" s="6">
        <v>10</v>
      </c>
      <c r="C7" s="7" t="s">
        <v>10</v>
      </c>
      <c r="D7" s="7" t="s">
        <v>13</v>
      </c>
      <c r="E7" s="14">
        <v>3000</v>
      </c>
      <c r="F7" s="7"/>
      <c r="G7" s="7"/>
      <c r="H7" s="18"/>
      <c r="I7" s="17" t="s">
        <v>158</v>
      </c>
      <c r="J7" s="7" t="s">
        <v>13</v>
      </c>
      <c r="K7" s="8">
        <v>2850</v>
      </c>
      <c r="L7" s="17">
        <f t="shared" si="0"/>
        <v>2850</v>
      </c>
    </row>
    <row r="8" spans="1:12" x14ac:dyDescent="0.25">
      <c r="A8" s="5" t="s">
        <v>14</v>
      </c>
      <c r="B8" s="6">
        <v>30</v>
      </c>
      <c r="C8" s="7" t="s">
        <v>15</v>
      </c>
      <c r="D8" s="7" t="s">
        <v>16</v>
      </c>
      <c r="E8" s="14">
        <v>11144</v>
      </c>
      <c r="F8" s="7"/>
      <c r="G8" s="7"/>
      <c r="H8" s="18"/>
      <c r="I8" s="17" t="s">
        <v>159</v>
      </c>
      <c r="J8" s="7" t="s">
        <v>16</v>
      </c>
      <c r="K8" s="8">
        <v>11100</v>
      </c>
      <c r="L8" s="17">
        <f t="shared" si="0"/>
        <v>11100</v>
      </c>
    </row>
    <row r="9" spans="1:12" x14ac:dyDescent="0.25">
      <c r="A9" s="5" t="s">
        <v>17</v>
      </c>
      <c r="B9" s="6">
        <v>200</v>
      </c>
      <c r="C9" s="7" t="s">
        <v>18</v>
      </c>
      <c r="D9" s="7" t="s">
        <v>19</v>
      </c>
      <c r="E9" s="14">
        <v>259</v>
      </c>
      <c r="F9" s="7"/>
      <c r="G9" s="7"/>
      <c r="H9" s="18"/>
      <c r="I9" s="17" t="s">
        <v>18</v>
      </c>
      <c r="J9" s="7" t="s">
        <v>74</v>
      </c>
      <c r="K9" s="8">
        <v>249</v>
      </c>
      <c r="L9" s="17">
        <f t="shared" si="0"/>
        <v>249</v>
      </c>
    </row>
    <row r="10" spans="1:12" x14ac:dyDescent="0.25">
      <c r="A10" s="5" t="s">
        <v>20</v>
      </c>
      <c r="B10" s="6">
        <v>20</v>
      </c>
      <c r="C10" s="7" t="s">
        <v>21</v>
      </c>
      <c r="D10" s="7" t="s">
        <v>11</v>
      </c>
      <c r="E10" s="8">
        <v>7985</v>
      </c>
      <c r="F10" s="7"/>
      <c r="G10" s="7"/>
      <c r="H10" s="18"/>
      <c r="I10" s="17"/>
      <c r="J10" s="7"/>
      <c r="K10" s="18"/>
      <c r="L10" s="17">
        <f t="shared" si="0"/>
        <v>7985</v>
      </c>
    </row>
    <row r="11" spans="1:12" x14ac:dyDescent="0.25">
      <c r="A11" s="5" t="s">
        <v>22</v>
      </c>
      <c r="B11" s="6">
        <v>30</v>
      </c>
      <c r="C11" s="7" t="s">
        <v>23</v>
      </c>
      <c r="D11" s="7" t="s">
        <v>11</v>
      </c>
      <c r="E11" s="14">
        <v>9240</v>
      </c>
      <c r="F11" s="7"/>
      <c r="G11" s="7"/>
      <c r="H11" s="18"/>
      <c r="I11" s="17" t="s">
        <v>23</v>
      </c>
      <c r="J11" s="7" t="s">
        <v>11</v>
      </c>
      <c r="K11" s="8">
        <v>9100</v>
      </c>
      <c r="L11" s="17">
        <f t="shared" si="0"/>
        <v>9100</v>
      </c>
    </row>
    <row r="12" spans="1:12" x14ac:dyDescent="0.25">
      <c r="A12" s="5" t="s">
        <v>24</v>
      </c>
      <c r="B12" s="6">
        <v>40</v>
      </c>
      <c r="C12" s="7" t="s">
        <v>25</v>
      </c>
      <c r="D12" s="7" t="s">
        <v>26</v>
      </c>
      <c r="E12" s="14">
        <v>728</v>
      </c>
      <c r="F12" s="20" t="s">
        <v>25</v>
      </c>
      <c r="G12" s="20" t="s">
        <v>26</v>
      </c>
      <c r="H12" s="14">
        <v>726</v>
      </c>
      <c r="I12" s="17" t="s">
        <v>25</v>
      </c>
      <c r="J12" s="7" t="s">
        <v>26</v>
      </c>
      <c r="K12" s="8">
        <v>644</v>
      </c>
      <c r="L12" s="17">
        <f t="shared" si="0"/>
        <v>644</v>
      </c>
    </row>
    <row r="13" spans="1:12" x14ac:dyDescent="0.25">
      <c r="A13" s="5" t="s">
        <v>27</v>
      </c>
      <c r="B13" s="6">
        <v>1200</v>
      </c>
      <c r="C13" s="7" t="s">
        <v>28</v>
      </c>
      <c r="D13" s="7" t="s">
        <v>29</v>
      </c>
      <c r="E13" s="14">
        <v>45</v>
      </c>
      <c r="F13" s="20" t="s">
        <v>28</v>
      </c>
      <c r="G13" s="20" t="s">
        <v>29</v>
      </c>
      <c r="H13" s="14">
        <v>45</v>
      </c>
      <c r="I13" s="17" t="s">
        <v>160</v>
      </c>
      <c r="J13" s="7" t="s">
        <v>29</v>
      </c>
      <c r="K13" s="8">
        <v>43</v>
      </c>
      <c r="L13" s="17">
        <f t="shared" si="0"/>
        <v>43</v>
      </c>
    </row>
    <row r="14" spans="1:12" ht="22.5" x14ac:dyDescent="0.25">
      <c r="A14" s="10" t="s">
        <v>30</v>
      </c>
      <c r="B14" s="6">
        <v>70</v>
      </c>
      <c r="C14" s="7" t="s">
        <v>31</v>
      </c>
      <c r="D14" s="7" t="s">
        <v>11</v>
      </c>
      <c r="E14" s="8">
        <v>22243</v>
      </c>
      <c r="F14" s="7"/>
      <c r="G14" s="7"/>
      <c r="H14" s="18"/>
      <c r="I14" s="17"/>
      <c r="J14" s="7"/>
      <c r="K14" s="18"/>
      <c r="L14" s="17">
        <f t="shared" si="0"/>
        <v>22243</v>
      </c>
    </row>
    <row r="15" spans="1:12" x14ac:dyDescent="0.25">
      <c r="A15" s="5" t="s">
        <v>32</v>
      </c>
      <c r="B15" s="6">
        <v>384</v>
      </c>
      <c r="C15" s="7" t="s">
        <v>33</v>
      </c>
      <c r="D15" s="7" t="s">
        <v>34</v>
      </c>
      <c r="E15" s="8">
        <v>3780</v>
      </c>
      <c r="F15" s="7"/>
      <c r="G15" s="7"/>
      <c r="H15" s="18"/>
      <c r="I15" s="17"/>
      <c r="J15" s="7"/>
      <c r="K15" s="18"/>
      <c r="L15" s="17">
        <f t="shared" si="0"/>
        <v>3780</v>
      </c>
    </row>
    <row r="16" spans="1:12" x14ac:dyDescent="0.25">
      <c r="A16" s="5" t="s">
        <v>35</v>
      </c>
      <c r="B16" s="6">
        <v>300</v>
      </c>
      <c r="C16" s="7" t="s">
        <v>36</v>
      </c>
      <c r="D16" s="7" t="s">
        <v>11</v>
      </c>
      <c r="E16" s="8">
        <v>1364</v>
      </c>
      <c r="F16" s="7"/>
      <c r="G16" s="7"/>
      <c r="H16" s="18"/>
      <c r="I16" s="17"/>
      <c r="J16" s="7"/>
      <c r="K16" s="18"/>
      <c r="L16" s="17">
        <f t="shared" si="0"/>
        <v>1364</v>
      </c>
    </row>
    <row r="17" spans="1:12" x14ac:dyDescent="0.25">
      <c r="A17" s="5" t="s">
        <v>37</v>
      </c>
      <c r="B17" s="6">
        <v>14</v>
      </c>
      <c r="C17" s="7" t="s">
        <v>38</v>
      </c>
      <c r="D17" s="7" t="s">
        <v>11</v>
      </c>
      <c r="E17" s="14">
        <v>6586</v>
      </c>
      <c r="F17" s="7"/>
      <c r="G17" s="7"/>
      <c r="H17" s="18"/>
      <c r="I17" s="17" t="s">
        <v>38</v>
      </c>
      <c r="J17" s="7" t="s">
        <v>11</v>
      </c>
      <c r="K17" s="8">
        <v>6400</v>
      </c>
      <c r="L17" s="17">
        <f t="shared" si="0"/>
        <v>6400</v>
      </c>
    </row>
    <row r="18" spans="1:12" x14ac:dyDescent="0.25">
      <c r="A18" s="5" t="s">
        <v>39</v>
      </c>
      <c r="B18" s="6">
        <v>300</v>
      </c>
      <c r="C18" s="7" t="s">
        <v>21</v>
      </c>
      <c r="D18" s="7" t="s">
        <v>40</v>
      </c>
      <c r="E18" s="14">
        <v>62</v>
      </c>
      <c r="F18" s="7" t="s">
        <v>7</v>
      </c>
      <c r="G18" s="7" t="s">
        <v>152</v>
      </c>
      <c r="H18" s="18">
        <v>62</v>
      </c>
      <c r="I18" s="17" t="s">
        <v>87</v>
      </c>
      <c r="J18" s="7" t="s">
        <v>40</v>
      </c>
      <c r="K18" s="8">
        <v>50</v>
      </c>
      <c r="L18" s="17">
        <f t="shared" si="0"/>
        <v>50</v>
      </c>
    </row>
    <row r="19" spans="1:12" x14ac:dyDescent="0.25">
      <c r="A19" s="5" t="s">
        <v>41</v>
      </c>
      <c r="B19" s="6">
        <v>230</v>
      </c>
      <c r="C19" s="7" t="s">
        <v>42</v>
      </c>
      <c r="D19" s="7" t="s">
        <v>43</v>
      </c>
      <c r="E19" s="8">
        <v>15180</v>
      </c>
      <c r="F19" s="7"/>
      <c r="G19" s="7"/>
      <c r="H19" s="18"/>
      <c r="I19" s="17"/>
      <c r="J19" s="7"/>
      <c r="K19" s="18"/>
      <c r="L19" s="17">
        <f t="shared" si="0"/>
        <v>15180</v>
      </c>
    </row>
    <row r="20" spans="1:12" x14ac:dyDescent="0.25">
      <c r="A20" s="5" t="s">
        <v>44</v>
      </c>
      <c r="B20" s="6">
        <v>14.5</v>
      </c>
      <c r="C20" s="7" t="s">
        <v>42</v>
      </c>
      <c r="D20" s="7" t="s">
        <v>11</v>
      </c>
      <c r="E20" s="14">
        <v>5110</v>
      </c>
      <c r="F20" s="7" t="s">
        <v>95</v>
      </c>
      <c r="G20" s="7"/>
      <c r="H20" s="18">
        <v>5110</v>
      </c>
      <c r="I20" s="17" t="s">
        <v>42</v>
      </c>
      <c r="J20" s="7" t="s">
        <v>11</v>
      </c>
      <c r="K20" s="8">
        <v>5011</v>
      </c>
      <c r="L20" s="17">
        <f t="shared" si="0"/>
        <v>5011</v>
      </c>
    </row>
    <row r="21" spans="1:12" x14ac:dyDescent="0.25">
      <c r="A21" s="5" t="s">
        <v>45</v>
      </c>
      <c r="B21" s="6">
        <v>3200</v>
      </c>
      <c r="C21" s="7" t="s">
        <v>46</v>
      </c>
      <c r="D21" s="7" t="s">
        <v>47</v>
      </c>
      <c r="E21" s="14">
        <v>657</v>
      </c>
      <c r="F21" s="7" t="s">
        <v>143</v>
      </c>
      <c r="G21" s="7"/>
      <c r="H21" s="18">
        <v>657</v>
      </c>
      <c r="I21" s="17" t="s">
        <v>161</v>
      </c>
      <c r="J21" s="7" t="s">
        <v>34</v>
      </c>
      <c r="K21" s="8">
        <v>568</v>
      </c>
      <c r="L21" s="17">
        <f t="shared" si="0"/>
        <v>568</v>
      </c>
    </row>
    <row r="22" spans="1:12" x14ac:dyDescent="0.25">
      <c r="A22" s="5" t="s">
        <v>48</v>
      </c>
      <c r="B22" s="6">
        <v>180</v>
      </c>
      <c r="C22" s="7" t="s">
        <v>49</v>
      </c>
      <c r="D22" s="7" t="s">
        <v>50</v>
      </c>
      <c r="E22" s="8">
        <v>244</v>
      </c>
      <c r="F22" s="7"/>
      <c r="G22" s="7"/>
      <c r="H22" s="18"/>
      <c r="I22" s="17"/>
      <c r="J22" s="7"/>
      <c r="K22" s="18"/>
      <c r="L22" s="17">
        <f t="shared" si="0"/>
        <v>244</v>
      </c>
    </row>
    <row r="23" spans="1:12" x14ac:dyDescent="0.25">
      <c r="A23" s="5" t="s">
        <v>51</v>
      </c>
      <c r="B23" s="6">
        <v>25</v>
      </c>
      <c r="C23" s="7" t="s">
        <v>52</v>
      </c>
      <c r="D23" s="7" t="s">
        <v>53</v>
      </c>
      <c r="E23" s="8">
        <v>2926</v>
      </c>
      <c r="F23" s="7"/>
      <c r="G23" s="7"/>
      <c r="H23" s="18"/>
      <c r="I23" s="17"/>
      <c r="J23" s="7"/>
      <c r="K23" s="18"/>
      <c r="L23" s="17">
        <f t="shared" si="0"/>
        <v>2926</v>
      </c>
    </row>
    <row r="24" spans="1:12" x14ac:dyDescent="0.25">
      <c r="A24" s="5" t="s">
        <v>54</v>
      </c>
      <c r="B24" s="6">
        <v>2000</v>
      </c>
      <c r="C24" s="7" t="s">
        <v>52</v>
      </c>
      <c r="D24" s="7" t="s">
        <v>55</v>
      </c>
      <c r="E24" s="14">
        <v>38</v>
      </c>
      <c r="F24" s="7" t="s">
        <v>52</v>
      </c>
      <c r="G24" s="7" t="s">
        <v>55</v>
      </c>
      <c r="H24" s="18">
        <v>38</v>
      </c>
      <c r="I24" s="17" t="s">
        <v>52</v>
      </c>
      <c r="J24" s="7" t="s">
        <v>55</v>
      </c>
      <c r="K24" s="8">
        <v>37</v>
      </c>
      <c r="L24" s="17">
        <f t="shared" si="0"/>
        <v>37</v>
      </c>
    </row>
    <row r="25" spans="1:12" x14ac:dyDescent="0.25">
      <c r="A25" s="5" t="s">
        <v>56</v>
      </c>
      <c r="B25" s="6">
        <v>600</v>
      </c>
      <c r="C25" s="7" t="s">
        <v>52</v>
      </c>
      <c r="D25" s="7" t="s">
        <v>57</v>
      </c>
      <c r="E25" s="8">
        <v>63</v>
      </c>
      <c r="F25" s="7"/>
      <c r="G25" s="7"/>
      <c r="H25" s="18"/>
      <c r="I25" s="17"/>
      <c r="J25" s="7"/>
      <c r="K25" s="18"/>
      <c r="L25" s="17">
        <f t="shared" si="0"/>
        <v>63</v>
      </c>
    </row>
    <row r="26" spans="1:12" ht="22.5" x14ac:dyDescent="0.25">
      <c r="A26" s="10" t="s">
        <v>58</v>
      </c>
      <c r="B26" s="6">
        <v>30</v>
      </c>
      <c r="C26" s="7" t="s">
        <v>36</v>
      </c>
      <c r="D26" s="7" t="s">
        <v>59</v>
      </c>
      <c r="E26" s="14">
        <v>22120</v>
      </c>
      <c r="F26" s="7"/>
      <c r="G26" s="7"/>
      <c r="H26" s="18"/>
      <c r="I26" s="17" t="s">
        <v>162</v>
      </c>
      <c r="J26" s="7" t="s">
        <v>59</v>
      </c>
      <c r="K26" s="8">
        <v>20000</v>
      </c>
      <c r="L26" s="17">
        <f t="shared" si="0"/>
        <v>20000</v>
      </c>
    </row>
    <row r="27" spans="1:12" ht="22.5" x14ac:dyDescent="0.25">
      <c r="A27" s="10" t="s">
        <v>60</v>
      </c>
      <c r="B27" s="6">
        <v>60</v>
      </c>
      <c r="C27" s="7" t="s">
        <v>36</v>
      </c>
      <c r="D27" s="7" t="s">
        <v>61</v>
      </c>
      <c r="E27" s="14">
        <v>2128</v>
      </c>
      <c r="F27" s="7" t="s">
        <v>150</v>
      </c>
      <c r="G27" s="7" t="s">
        <v>61</v>
      </c>
      <c r="H27" s="18">
        <v>2128</v>
      </c>
      <c r="I27" s="17" t="s">
        <v>163</v>
      </c>
      <c r="J27" s="7" t="s">
        <v>61</v>
      </c>
      <c r="K27" s="8">
        <v>1933</v>
      </c>
      <c r="L27" s="17">
        <f t="shared" si="0"/>
        <v>1933</v>
      </c>
    </row>
    <row r="28" spans="1:12" x14ac:dyDescent="0.25">
      <c r="A28" s="5" t="s">
        <v>62</v>
      </c>
      <c r="B28" s="6">
        <v>200</v>
      </c>
      <c r="C28" s="7" t="s">
        <v>63</v>
      </c>
      <c r="D28" s="7" t="s">
        <v>50</v>
      </c>
      <c r="E28" s="14">
        <v>7442</v>
      </c>
      <c r="F28" s="7" t="s">
        <v>63</v>
      </c>
      <c r="G28" s="7"/>
      <c r="H28" s="18">
        <v>7442</v>
      </c>
      <c r="I28" s="17" t="s">
        <v>63</v>
      </c>
      <c r="J28" s="7" t="s">
        <v>50</v>
      </c>
      <c r="K28" s="8">
        <v>7220</v>
      </c>
      <c r="L28" s="17">
        <f t="shared" si="0"/>
        <v>7220</v>
      </c>
    </row>
    <row r="29" spans="1:12" x14ac:dyDescent="0.25">
      <c r="A29" s="5" t="s">
        <v>64</v>
      </c>
      <c r="B29" s="6">
        <v>50</v>
      </c>
      <c r="C29" s="7" t="s">
        <v>65</v>
      </c>
      <c r="D29" s="7" t="s">
        <v>50</v>
      </c>
      <c r="E29" s="14">
        <v>69720</v>
      </c>
      <c r="F29" s="7"/>
      <c r="G29" s="7"/>
      <c r="H29" s="18"/>
      <c r="I29" s="17" t="s">
        <v>164</v>
      </c>
      <c r="J29" s="7" t="s">
        <v>34</v>
      </c>
      <c r="K29" s="8">
        <v>66800</v>
      </c>
      <c r="L29" s="17">
        <f t="shared" si="0"/>
        <v>66800</v>
      </c>
    </row>
    <row r="30" spans="1:12" x14ac:dyDescent="0.25">
      <c r="A30" s="5" t="s">
        <v>66</v>
      </c>
      <c r="B30" s="6">
        <v>210</v>
      </c>
      <c r="C30" s="7" t="s">
        <v>67</v>
      </c>
      <c r="D30" s="7" t="s">
        <v>61</v>
      </c>
      <c r="E30" s="8">
        <v>250</v>
      </c>
      <c r="F30" s="7"/>
      <c r="G30" s="7"/>
      <c r="H30" s="18"/>
      <c r="I30" s="17"/>
      <c r="J30" s="7"/>
      <c r="K30" s="18"/>
      <c r="L30" s="17">
        <f t="shared" si="0"/>
        <v>250</v>
      </c>
    </row>
    <row r="31" spans="1:12" x14ac:dyDescent="0.25">
      <c r="A31" s="5" t="s">
        <v>68</v>
      </c>
      <c r="B31" s="6">
        <v>30</v>
      </c>
      <c r="C31" s="7" t="s">
        <v>69</v>
      </c>
      <c r="D31" s="7" t="s">
        <v>34</v>
      </c>
      <c r="E31" s="14">
        <v>3836</v>
      </c>
      <c r="F31" s="7"/>
      <c r="G31" s="7"/>
      <c r="H31" s="18"/>
      <c r="I31" s="17" t="s">
        <v>165</v>
      </c>
      <c r="J31" s="7" t="s">
        <v>43</v>
      </c>
      <c r="K31" s="8">
        <v>2920</v>
      </c>
      <c r="L31" s="17">
        <f t="shared" si="0"/>
        <v>2920</v>
      </c>
    </row>
    <row r="32" spans="1:12" x14ac:dyDescent="0.25">
      <c r="A32" s="5" t="s">
        <v>70</v>
      </c>
      <c r="B32" s="6">
        <v>5</v>
      </c>
      <c r="C32" s="7" t="s">
        <v>71</v>
      </c>
      <c r="D32" s="7" t="s">
        <v>11</v>
      </c>
      <c r="E32" s="14">
        <v>6986</v>
      </c>
      <c r="F32" s="7"/>
      <c r="G32" s="7"/>
      <c r="H32" s="18"/>
      <c r="I32" s="17" t="s">
        <v>166</v>
      </c>
      <c r="J32" s="7" t="s">
        <v>11</v>
      </c>
      <c r="K32" s="8">
        <v>5976</v>
      </c>
      <c r="L32" s="17">
        <f t="shared" si="0"/>
        <v>5976</v>
      </c>
    </row>
    <row r="33" spans="1:12" x14ac:dyDescent="0.25">
      <c r="A33" s="5" t="s">
        <v>72</v>
      </c>
      <c r="B33" s="6">
        <v>50</v>
      </c>
      <c r="C33" s="7" t="s">
        <v>73</v>
      </c>
      <c r="D33" s="7" t="s">
        <v>74</v>
      </c>
      <c r="E33" s="8">
        <v>2128</v>
      </c>
      <c r="F33" s="7"/>
      <c r="G33" s="7"/>
      <c r="H33" s="18"/>
      <c r="I33" s="17"/>
      <c r="J33" s="7"/>
      <c r="K33" s="18"/>
      <c r="L33" s="17">
        <f t="shared" si="0"/>
        <v>2128</v>
      </c>
    </row>
    <row r="34" spans="1:12" x14ac:dyDescent="0.25">
      <c r="A34" s="5" t="s">
        <v>75</v>
      </c>
      <c r="B34" s="6">
        <v>2</v>
      </c>
      <c r="C34" s="7" t="s">
        <v>76</v>
      </c>
      <c r="D34" s="7" t="s">
        <v>11</v>
      </c>
      <c r="E34" s="8">
        <v>6062</v>
      </c>
      <c r="F34" s="7" t="s">
        <v>134</v>
      </c>
      <c r="G34" s="7" t="s">
        <v>153</v>
      </c>
      <c r="H34" s="14">
        <v>6061</v>
      </c>
      <c r="I34" s="17"/>
      <c r="J34" s="7"/>
      <c r="K34" s="18"/>
      <c r="L34" s="17">
        <f t="shared" si="0"/>
        <v>6061</v>
      </c>
    </row>
    <row r="35" spans="1:12" x14ac:dyDescent="0.25">
      <c r="A35" s="5" t="s">
        <v>77</v>
      </c>
      <c r="B35" s="6">
        <v>9.6000000000000014</v>
      </c>
      <c r="C35" s="7" t="s">
        <v>78</v>
      </c>
      <c r="D35" s="7" t="s">
        <v>79</v>
      </c>
      <c r="E35" s="8">
        <v>61775</v>
      </c>
      <c r="F35" s="7"/>
      <c r="G35" s="7"/>
      <c r="H35" s="18"/>
      <c r="I35" s="17"/>
      <c r="J35" s="7"/>
      <c r="K35" s="18"/>
      <c r="L35" s="17">
        <f t="shared" si="0"/>
        <v>61775</v>
      </c>
    </row>
    <row r="36" spans="1:12" x14ac:dyDescent="0.25">
      <c r="A36" s="5" t="s">
        <v>80</v>
      </c>
      <c r="B36" s="6">
        <v>2</v>
      </c>
      <c r="C36" s="7" t="s">
        <v>81</v>
      </c>
      <c r="D36" s="7" t="s">
        <v>13</v>
      </c>
      <c r="E36" s="8">
        <v>8782</v>
      </c>
      <c r="F36" s="7"/>
      <c r="G36" s="7"/>
      <c r="H36" s="18"/>
      <c r="I36" s="17"/>
      <c r="J36" s="7"/>
      <c r="K36" s="18"/>
      <c r="L36" s="17">
        <f t="shared" si="0"/>
        <v>8782</v>
      </c>
    </row>
    <row r="37" spans="1:12" x14ac:dyDescent="0.25">
      <c r="A37" s="5" t="s">
        <v>82</v>
      </c>
      <c r="B37" s="6">
        <v>8000</v>
      </c>
      <c r="C37" s="7" t="s">
        <v>21</v>
      </c>
      <c r="D37" s="7" t="s">
        <v>83</v>
      </c>
      <c r="E37" s="14">
        <v>107</v>
      </c>
      <c r="F37" s="7" t="s">
        <v>21</v>
      </c>
      <c r="G37" s="7" t="s">
        <v>29</v>
      </c>
      <c r="H37" s="18">
        <v>107</v>
      </c>
      <c r="I37" s="17" t="s">
        <v>21</v>
      </c>
      <c r="J37" s="7" t="s">
        <v>29</v>
      </c>
      <c r="K37" s="8">
        <v>104</v>
      </c>
      <c r="L37" s="17">
        <f t="shared" si="0"/>
        <v>104</v>
      </c>
    </row>
    <row r="38" spans="1:12" x14ac:dyDescent="0.25">
      <c r="A38" s="5" t="s">
        <v>84</v>
      </c>
      <c r="B38" s="6">
        <v>120</v>
      </c>
      <c r="C38" s="7" t="s">
        <v>85</v>
      </c>
      <c r="D38" s="7" t="s">
        <v>50</v>
      </c>
      <c r="E38" s="14">
        <v>18123</v>
      </c>
      <c r="F38" s="7"/>
      <c r="G38" s="7"/>
      <c r="H38" s="18"/>
      <c r="I38" s="17" t="s">
        <v>167</v>
      </c>
      <c r="J38" s="7" t="s">
        <v>50</v>
      </c>
      <c r="K38" s="8">
        <v>16700</v>
      </c>
      <c r="L38" s="17">
        <f t="shared" si="0"/>
        <v>16700</v>
      </c>
    </row>
    <row r="39" spans="1:12" x14ac:dyDescent="0.25">
      <c r="A39" s="5" t="s">
        <v>86</v>
      </c>
      <c r="B39" s="6">
        <v>10</v>
      </c>
      <c r="C39" s="7" t="s">
        <v>87</v>
      </c>
      <c r="D39" s="7" t="s">
        <v>16</v>
      </c>
      <c r="E39" s="14">
        <v>24432</v>
      </c>
      <c r="F39" s="7" t="s">
        <v>87</v>
      </c>
      <c r="G39" s="7" t="s">
        <v>153</v>
      </c>
      <c r="H39" s="18">
        <v>24432</v>
      </c>
      <c r="I39" s="17" t="s">
        <v>87</v>
      </c>
      <c r="J39" s="7" t="s">
        <v>34</v>
      </c>
      <c r="K39" s="8">
        <v>21600</v>
      </c>
      <c r="L39" s="17">
        <f t="shared" si="0"/>
        <v>21600</v>
      </c>
    </row>
    <row r="40" spans="1:12" x14ac:dyDescent="0.25">
      <c r="A40" s="5" t="s">
        <v>88</v>
      </c>
      <c r="B40" s="6">
        <v>20</v>
      </c>
      <c r="C40" s="7" t="s">
        <v>89</v>
      </c>
      <c r="D40" s="7" t="s">
        <v>16</v>
      </c>
      <c r="E40" s="14">
        <v>7140</v>
      </c>
      <c r="F40" s="7"/>
      <c r="G40" s="7"/>
      <c r="H40" s="18"/>
      <c r="I40" s="17" t="s">
        <v>168</v>
      </c>
      <c r="J40" s="7" t="s">
        <v>34</v>
      </c>
      <c r="K40" s="8">
        <v>6636</v>
      </c>
      <c r="L40" s="17">
        <f t="shared" si="0"/>
        <v>6636</v>
      </c>
    </row>
    <row r="41" spans="1:12" x14ac:dyDescent="0.25">
      <c r="A41" s="5" t="s">
        <v>90</v>
      </c>
      <c r="B41" s="6">
        <v>300</v>
      </c>
      <c r="C41" s="7" t="s">
        <v>21</v>
      </c>
      <c r="D41" s="7" t="s">
        <v>29</v>
      </c>
      <c r="E41" s="8">
        <v>637</v>
      </c>
      <c r="F41" s="7"/>
      <c r="G41" s="7"/>
      <c r="H41" s="18"/>
      <c r="I41" s="17"/>
      <c r="J41" s="7"/>
      <c r="K41" s="18"/>
      <c r="L41" s="17">
        <f t="shared" si="0"/>
        <v>637</v>
      </c>
    </row>
    <row r="42" spans="1:12" x14ac:dyDescent="0.25">
      <c r="A42" s="5" t="s">
        <v>91</v>
      </c>
      <c r="B42" s="6">
        <v>35</v>
      </c>
      <c r="C42" s="7" t="s">
        <v>92</v>
      </c>
      <c r="D42" s="7" t="s">
        <v>93</v>
      </c>
      <c r="E42" s="8">
        <v>798</v>
      </c>
      <c r="F42" s="7"/>
      <c r="G42" s="7"/>
      <c r="H42" s="18"/>
      <c r="I42" s="17"/>
      <c r="J42" s="7"/>
      <c r="K42" s="18"/>
      <c r="L42" s="17">
        <f t="shared" si="0"/>
        <v>798</v>
      </c>
    </row>
    <row r="43" spans="1:12" x14ac:dyDescent="0.25">
      <c r="A43" s="5" t="s">
        <v>94</v>
      </c>
      <c r="B43" s="6">
        <v>11.5</v>
      </c>
      <c r="C43" s="7" t="s">
        <v>95</v>
      </c>
      <c r="D43" s="7" t="s">
        <v>96</v>
      </c>
      <c r="E43" s="14">
        <v>9506</v>
      </c>
      <c r="F43" s="7" t="s">
        <v>154</v>
      </c>
      <c r="G43" s="7" t="s">
        <v>153</v>
      </c>
      <c r="H43" s="18">
        <v>9506</v>
      </c>
      <c r="I43" s="17" t="s">
        <v>95</v>
      </c>
      <c r="J43" s="7" t="s">
        <v>11</v>
      </c>
      <c r="K43" s="8">
        <v>9320</v>
      </c>
      <c r="L43" s="17">
        <f t="shared" si="0"/>
        <v>9320</v>
      </c>
    </row>
    <row r="44" spans="1:12" x14ac:dyDescent="0.25">
      <c r="A44" s="5" t="s">
        <v>97</v>
      </c>
      <c r="B44" s="6">
        <v>10</v>
      </c>
      <c r="C44" s="7" t="s">
        <v>49</v>
      </c>
      <c r="D44" s="7" t="s">
        <v>98</v>
      </c>
      <c r="E44" s="14">
        <v>574</v>
      </c>
      <c r="F44" s="7"/>
      <c r="G44" s="7"/>
      <c r="H44" s="18"/>
      <c r="I44" s="17" t="s">
        <v>49</v>
      </c>
      <c r="J44" s="7" t="s">
        <v>98</v>
      </c>
      <c r="K44" s="8">
        <v>499</v>
      </c>
      <c r="L44" s="17">
        <f t="shared" si="0"/>
        <v>499</v>
      </c>
    </row>
    <row r="45" spans="1:12" x14ac:dyDescent="0.25">
      <c r="A45" s="5" t="s">
        <v>99</v>
      </c>
      <c r="B45" s="6">
        <v>300</v>
      </c>
      <c r="C45" s="7" t="s">
        <v>42</v>
      </c>
      <c r="D45" s="7" t="s">
        <v>40</v>
      </c>
      <c r="E45" s="14">
        <v>38</v>
      </c>
      <c r="F45" s="7"/>
      <c r="G45" s="7"/>
      <c r="H45" s="18"/>
      <c r="I45" s="17" t="s">
        <v>42</v>
      </c>
      <c r="J45" s="7" t="s">
        <v>40</v>
      </c>
      <c r="K45" s="8">
        <v>32</v>
      </c>
      <c r="L45" s="17">
        <f t="shared" si="0"/>
        <v>32</v>
      </c>
    </row>
    <row r="46" spans="1:12" x14ac:dyDescent="0.25">
      <c r="A46" s="5" t="s">
        <v>100</v>
      </c>
      <c r="B46" s="6">
        <v>1200</v>
      </c>
      <c r="C46" s="7" t="s">
        <v>52</v>
      </c>
      <c r="D46" s="7" t="s">
        <v>101</v>
      </c>
      <c r="E46" s="8">
        <v>50</v>
      </c>
      <c r="F46" s="7"/>
      <c r="G46" s="7"/>
      <c r="H46" s="18"/>
      <c r="I46" s="17"/>
      <c r="J46" s="7"/>
      <c r="K46" s="18"/>
      <c r="L46" s="17">
        <f t="shared" si="0"/>
        <v>50</v>
      </c>
    </row>
    <row r="47" spans="1:12" x14ac:dyDescent="0.25">
      <c r="A47" s="5" t="s">
        <v>102</v>
      </c>
      <c r="B47" s="11">
        <v>900</v>
      </c>
      <c r="C47" s="7" t="s">
        <v>21</v>
      </c>
      <c r="D47" s="7" t="s">
        <v>103</v>
      </c>
      <c r="E47" s="14">
        <v>53</v>
      </c>
      <c r="F47" s="7"/>
      <c r="G47" s="7"/>
      <c r="H47" s="18"/>
      <c r="I47" s="17" t="s">
        <v>169</v>
      </c>
      <c r="J47" s="7" t="s">
        <v>170</v>
      </c>
      <c r="K47" s="8">
        <v>50</v>
      </c>
      <c r="L47" s="17">
        <f t="shared" si="0"/>
        <v>50</v>
      </c>
    </row>
    <row r="48" spans="1:12" ht="22.5" x14ac:dyDescent="0.25">
      <c r="A48" s="10" t="s">
        <v>104</v>
      </c>
      <c r="B48" s="6">
        <v>56</v>
      </c>
      <c r="C48" s="7" t="s">
        <v>42</v>
      </c>
      <c r="D48" s="7" t="s">
        <v>105</v>
      </c>
      <c r="E48" s="14">
        <v>1501</v>
      </c>
      <c r="F48" s="7"/>
      <c r="G48" s="7"/>
      <c r="H48" s="18"/>
      <c r="I48" s="17" t="s">
        <v>128</v>
      </c>
      <c r="J48" s="7" t="s">
        <v>171</v>
      </c>
      <c r="K48" s="8">
        <v>1320</v>
      </c>
      <c r="L48" s="17">
        <f t="shared" si="0"/>
        <v>1320</v>
      </c>
    </row>
    <row r="49" spans="1:12" x14ac:dyDescent="0.25">
      <c r="A49" s="5" t="s">
        <v>106</v>
      </c>
      <c r="B49" s="6">
        <v>1600</v>
      </c>
      <c r="C49" s="7" t="s">
        <v>28</v>
      </c>
      <c r="D49" s="7" t="s">
        <v>29</v>
      </c>
      <c r="E49" s="14">
        <v>173</v>
      </c>
      <c r="F49" s="7"/>
      <c r="G49" s="7"/>
      <c r="H49" s="18"/>
      <c r="I49" s="17" t="s">
        <v>28</v>
      </c>
      <c r="J49" s="7" t="s">
        <v>29</v>
      </c>
      <c r="K49" s="8">
        <v>168</v>
      </c>
      <c r="L49" s="17">
        <f t="shared" si="0"/>
        <v>168</v>
      </c>
    </row>
    <row r="50" spans="1:12" x14ac:dyDescent="0.25">
      <c r="A50" s="5" t="s">
        <v>107</v>
      </c>
      <c r="B50" s="6">
        <v>120</v>
      </c>
      <c r="C50" s="7" t="s">
        <v>28</v>
      </c>
      <c r="D50" s="7" t="s">
        <v>61</v>
      </c>
      <c r="E50" s="8">
        <v>182</v>
      </c>
      <c r="F50" s="7"/>
      <c r="G50" s="7"/>
      <c r="H50" s="18"/>
      <c r="I50" s="17"/>
      <c r="J50" s="7"/>
      <c r="K50" s="18"/>
      <c r="L50" s="17">
        <f t="shared" si="0"/>
        <v>182</v>
      </c>
    </row>
    <row r="51" spans="1:12" x14ac:dyDescent="0.25">
      <c r="A51" s="5" t="s">
        <v>108</v>
      </c>
      <c r="B51" s="6">
        <v>728</v>
      </c>
      <c r="C51" s="7" t="s">
        <v>92</v>
      </c>
      <c r="D51" s="7" t="s">
        <v>109</v>
      </c>
      <c r="E51" s="14">
        <v>2530</v>
      </c>
      <c r="F51" s="7" t="s">
        <v>151</v>
      </c>
      <c r="G51" s="7"/>
      <c r="H51" s="18">
        <v>2530</v>
      </c>
      <c r="I51" s="17" t="s">
        <v>92</v>
      </c>
      <c r="J51" s="7" t="s">
        <v>109</v>
      </c>
      <c r="K51" s="8">
        <v>2436</v>
      </c>
      <c r="L51" s="17">
        <f t="shared" si="0"/>
        <v>2436</v>
      </c>
    </row>
    <row r="52" spans="1:12" x14ac:dyDescent="0.25">
      <c r="A52" s="5" t="s">
        <v>110</v>
      </c>
      <c r="B52" s="6">
        <v>370</v>
      </c>
      <c r="C52" s="7" t="s">
        <v>7</v>
      </c>
      <c r="D52" s="7" t="s">
        <v>50</v>
      </c>
      <c r="E52" s="8">
        <v>683</v>
      </c>
      <c r="F52" s="7" t="s">
        <v>7</v>
      </c>
      <c r="G52" s="7" t="s">
        <v>50</v>
      </c>
      <c r="H52" s="14">
        <v>682</v>
      </c>
      <c r="I52" s="17"/>
      <c r="J52" s="7"/>
      <c r="K52" s="18"/>
      <c r="L52" s="17">
        <f t="shared" si="0"/>
        <v>682</v>
      </c>
    </row>
    <row r="53" spans="1:12" x14ac:dyDescent="0.25">
      <c r="A53" s="5" t="s">
        <v>111</v>
      </c>
      <c r="B53" s="6">
        <v>20</v>
      </c>
      <c r="C53" s="7" t="s">
        <v>18</v>
      </c>
      <c r="D53" s="7" t="s">
        <v>11</v>
      </c>
      <c r="E53" s="8">
        <v>2989</v>
      </c>
      <c r="F53" s="7" t="s">
        <v>28</v>
      </c>
      <c r="G53" s="7"/>
      <c r="H53" s="18">
        <v>2989</v>
      </c>
      <c r="I53" s="17"/>
      <c r="J53" s="7"/>
      <c r="K53" s="18"/>
      <c r="L53" s="17">
        <f t="shared" si="0"/>
        <v>2989</v>
      </c>
    </row>
    <row r="54" spans="1:12" x14ac:dyDescent="0.25">
      <c r="A54" s="5" t="s">
        <v>112</v>
      </c>
      <c r="B54" s="6">
        <v>5400</v>
      </c>
      <c r="C54" s="7" t="s">
        <v>21</v>
      </c>
      <c r="D54" s="7" t="s">
        <v>103</v>
      </c>
      <c r="E54" s="14">
        <v>105</v>
      </c>
      <c r="F54" s="7" t="s">
        <v>21</v>
      </c>
      <c r="G54" s="7" t="s">
        <v>103</v>
      </c>
      <c r="H54" s="18">
        <v>105</v>
      </c>
      <c r="I54" s="17" t="s">
        <v>21</v>
      </c>
      <c r="J54" s="7" t="s">
        <v>103</v>
      </c>
      <c r="K54" s="8">
        <v>95</v>
      </c>
      <c r="L54" s="17">
        <f t="shared" si="0"/>
        <v>95</v>
      </c>
    </row>
    <row r="55" spans="1:12" x14ac:dyDescent="0.25">
      <c r="A55" s="5" t="s">
        <v>113</v>
      </c>
      <c r="B55" s="6">
        <v>80</v>
      </c>
      <c r="C55" s="7" t="s">
        <v>114</v>
      </c>
      <c r="D55" s="7" t="s">
        <v>115</v>
      </c>
      <c r="E55" s="14">
        <v>195</v>
      </c>
      <c r="F55" s="7"/>
      <c r="G55" s="7"/>
      <c r="H55" s="18"/>
      <c r="I55" s="17" t="s">
        <v>172</v>
      </c>
      <c r="J55" s="7" t="s">
        <v>8</v>
      </c>
      <c r="K55" s="8">
        <v>176</v>
      </c>
      <c r="L55" s="17">
        <f t="shared" si="0"/>
        <v>176</v>
      </c>
    </row>
    <row r="56" spans="1:12" ht="22.5" x14ac:dyDescent="0.25">
      <c r="A56" s="10" t="s">
        <v>116</v>
      </c>
      <c r="B56" s="6">
        <v>7.8888888888888893</v>
      </c>
      <c r="C56" s="7" t="s">
        <v>49</v>
      </c>
      <c r="D56" s="7" t="s">
        <v>13</v>
      </c>
      <c r="E56" s="8">
        <v>8702</v>
      </c>
      <c r="F56" s="7"/>
      <c r="G56" s="7"/>
      <c r="H56" s="18"/>
      <c r="I56" s="17"/>
      <c r="J56" s="7"/>
      <c r="K56" s="18"/>
      <c r="L56" s="17">
        <f t="shared" si="0"/>
        <v>8702</v>
      </c>
    </row>
    <row r="57" spans="1:12" x14ac:dyDescent="0.25">
      <c r="A57" s="5" t="s">
        <v>117</v>
      </c>
      <c r="B57" s="6">
        <v>60</v>
      </c>
      <c r="C57" s="7" t="s">
        <v>118</v>
      </c>
      <c r="D57" s="7" t="s">
        <v>119</v>
      </c>
      <c r="E57" s="14">
        <v>7549</v>
      </c>
      <c r="F57" s="7"/>
      <c r="G57" s="7"/>
      <c r="H57" s="18"/>
      <c r="I57" s="17" t="s">
        <v>173</v>
      </c>
      <c r="J57" s="7" t="s">
        <v>174</v>
      </c>
      <c r="K57" s="8">
        <v>6480</v>
      </c>
      <c r="L57" s="17">
        <f t="shared" si="0"/>
        <v>6480</v>
      </c>
    </row>
    <row r="58" spans="1:12" ht="22.5" x14ac:dyDescent="0.25">
      <c r="A58" s="10" t="s">
        <v>120</v>
      </c>
      <c r="B58" s="6">
        <v>300</v>
      </c>
      <c r="C58" s="7" t="s">
        <v>121</v>
      </c>
      <c r="D58" s="7" t="s">
        <v>11</v>
      </c>
      <c r="E58" s="14">
        <v>35140</v>
      </c>
      <c r="F58" s="7"/>
      <c r="G58" s="7"/>
      <c r="H58" s="18"/>
      <c r="I58" s="17" t="s">
        <v>121</v>
      </c>
      <c r="J58" s="7" t="s">
        <v>11</v>
      </c>
      <c r="K58" s="8">
        <v>34200</v>
      </c>
      <c r="L58" s="17">
        <f t="shared" si="0"/>
        <v>34200</v>
      </c>
    </row>
    <row r="59" spans="1:12" x14ac:dyDescent="0.25">
      <c r="A59" s="5" t="s">
        <v>122</v>
      </c>
      <c r="B59" s="6">
        <v>1000</v>
      </c>
      <c r="C59" s="7" t="s">
        <v>28</v>
      </c>
      <c r="D59" s="7" t="s">
        <v>123</v>
      </c>
      <c r="E59" s="14">
        <v>39</v>
      </c>
      <c r="F59" s="7"/>
      <c r="G59" s="7"/>
      <c r="H59" s="18"/>
      <c r="I59" s="17" t="s">
        <v>28</v>
      </c>
      <c r="J59" s="7" t="s">
        <v>123</v>
      </c>
      <c r="K59" s="8">
        <v>35</v>
      </c>
      <c r="L59" s="17">
        <f t="shared" si="0"/>
        <v>35</v>
      </c>
    </row>
    <row r="60" spans="1:12" x14ac:dyDescent="0.25">
      <c r="A60" s="5" t="s">
        <v>124</v>
      </c>
      <c r="B60" s="6">
        <v>300</v>
      </c>
      <c r="C60" s="7" t="s">
        <v>52</v>
      </c>
      <c r="D60" s="7" t="s">
        <v>40</v>
      </c>
      <c r="E60" s="14">
        <v>175</v>
      </c>
      <c r="F60" s="7"/>
      <c r="G60" s="7"/>
      <c r="H60" s="18"/>
      <c r="I60" s="17" t="s">
        <v>175</v>
      </c>
      <c r="J60" s="7" t="s">
        <v>61</v>
      </c>
      <c r="K60" s="8">
        <v>160</v>
      </c>
      <c r="L60" s="17">
        <f t="shared" si="0"/>
        <v>160</v>
      </c>
    </row>
    <row r="61" spans="1:12" x14ac:dyDescent="0.25">
      <c r="A61" s="5" t="s">
        <v>125</v>
      </c>
      <c r="B61" s="6">
        <v>70</v>
      </c>
      <c r="C61" s="7" t="s">
        <v>15</v>
      </c>
      <c r="D61" s="7" t="s">
        <v>126</v>
      </c>
      <c r="E61" s="8">
        <v>1257</v>
      </c>
      <c r="F61" s="7"/>
      <c r="G61" s="7"/>
      <c r="H61" s="18"/>
      <c r="I61" s="17"/>
      <c r="J61" s="7"/>
      <c r="K61" s="18"/>
      <c r="L61" s="17">
        <f t="shared" si="0"/>
        <v>1257</v>
      </c>
    </row>
    <row r="62" spans="1:12" ht="33" x14ac:dyDescent="0.25">
      <c r="A62" s="10" t="s">
        <v>127</v>
      </c>
      <c r="B62" s="6">
        <v>60</v>
      </c>
      <c r="C62" s="7" t="s">
        <v>128</v>
      </c>
      <c r="D62" s="7" t="s">
        <v>129</v>
      </c>
      <c r="E62" s="8">
        <v>7357</v>
      </c>
      <c r="F62" s="7"/>
      <c r="G62" s="7"/>
      <c r="H62" s="18"/>
      <c r="I62" s="17"/>
      <c r="J62" s="7"/>
      <c r="K62" s="18"/>
      <c r="L62" s="17">
        <f t="shared" si="0"/>
        <v>7357</v>
      </c>
    </row>
    <row r="63" spans="1:12" ht="22.5" x14ac:dyDescent="0.25">
      <c r="A63" s="10" t="s">
        <v>130</v>
      </c>
      <c r="B63" s="6">
        <v>210</v>
      </c>
      <c r="C63" s="7" t="s">
        <v>28</v>
      </c>
      <c r="D63" s="7" t="s">
        <v>61</v>
      </c>
      <c r="E63" s="14">
        <v>988</v>
      </c>
      <c r="F63" s="7" t="s">
        <v>28</v>
      </c>
      <c r="G63" s="7" t="s">
        <v>61</v>
      </c>
      <c r="H63" s="14">
        <v>987</v>
      </c>
      <c r="I63" s="17" t="s">
        <v>31</v>
      </c>
      <c r="J63" s="7" t="s">
        <v>61</v>
      </c>
      <c r="K63" s="8">
        <v>890</v>
      </c>
      <c r="L63" s="17">
        <f t="shared" si="0"/>
        <v>890</v>
      </c>
    </row>
    <row r="64" spans="1:12" x14ac:dyDescent="0.25">
      <c r="A64" s="5" t="s">
        <v>131</v>
      </c>
      <c r="B64" s="6">
        <v>120</v>
      </c>
      <c r="C64" s="7" t="s">
        <v>132</v>
      </c>
      <c r="D64" s="7" t="s">
        <v>11</v>
      </c>
      <c r="E64" s="8">
        <v>8722</v>
      </c>
      <c r="F64" s="7"/>
      <c r="G64" s="7"/>
      <c r="H64" s="18"/>
      <c r="I64" s="17"/>
      <c r="J64" s="7"/>
      <c r="K64" s="18"/>
      <c r="L64" s="17">
        <f t="shared" si="0"/>
        <v>8722</v>
      </c>
    </row>
    <row r="65" spans="1:12" x14ac:dyDescent="0.25">
      <c r="A65" s="5" t="s">
        <v>133</v>
      </c>
      <c r="B65" s="6">
        <v>20</v>
      </c>
      <c r="C65" s="7" t="s">
        <v>134</v>
      </c>
      <c r="D65" s="7" t="s">
        <v>11</v>
      </c>
      <c r="E65" s="8">
        <v>8133</v>
      </c>
      <c r="F65" s="7"/>
      <c r="G65" s="7"/>
      <c r="H65" s="18"/>
      <c r="I65" s="17"/>
      <c r="J65" s="7"/>
      <c r="K65" s="18"/>
      <c r="L65" s="17">
        <f t="shared" si="0"/>
        <v>8133</v>
      </c>
    </row>
    <row r="66" spans="1:12" ht="22.5" x14ac:dyDescent="0.25">
      <c r="A66" s="10" t="s">
        <v>135</v>
      </c>
      <c r="B66" s="6">
        <v>4</v>
      </c>
      <c r="C66" s="7" t="s">
        <v>136</v>
      </c>
      <c r="D66" s="7" t="s">
        <v>11</v>
      </c>
      <c r="E66" s="8">
        <v>81900</v>
      </c>
      <c r="F66" s="7"/>
      <c r="G66" s="7"/>
      <c r="H66" s="18"/>
      <c r="I66" s="17"/>
      <c r="J66" s="7"/>
      <c r="K66" s="18"/>
      <c r="L66" s="17">
        <f t="shared" si="0"/>
        <v>81900</v>
      </c>
    </row>
    <row r="67" spans="1:12" x14ac:dyDescent="0.25">
      <c r="A67" s="5" t="s">
        <v>137</v>
      </c>
      <c r="B67" s="6">
        <v>1000</v>
      </c>
      <c r="C67" s="7" t="s">
        <v>52</v>
      </c>
      <c r="D67" s="7" t="s">
        <v>55</v>
      </c>
      <c r="E67" s="14">
        <v>147</v>
      </c>
      <c r="F67" s="7" t="s">
        <v>149</v>
      </c>
      <c r="G67" s="7" t="s">
        <v>57</v>
      </c>
      <c r="H67" s="18">
        <v>147</v>
      </c>
      <c r="I67" s="17" t="s">
        <v>149</v>
      </c>
      <c r="J67" s="7" t="s">
        <v>57</v>
      </c>
      <c r="K67" s="8">
        <v>140</v>
      </c>
      <c r="L67" s="17">
        <f t="shared" si="0"/>
        <v>140</v>
      </c>
    </row>
    <row r="68" spans="1:12" x14ac:dyDescent="0.25">
      <c r="A68" s="5" t="s">
        <v>138</v>
      </c>
      <c r="B68" s="6">
        <v>12</v>
      </c>
      <c r="C68" s="7" t="s">
        <v>38</v>
      </c>
      <c r="D68" s="7" t="s">
        <v>11</v>
      </c>
      <c r="E68" s="14">
        <v>10087</v>
      </c>
      <c r="F68" s="7"/>
      <c r="G68" s="7"/>
      <c r="H68" s="18"/>
      <c r="I68" s="17" t="s">
        <v>38</v>
      </c>
      <c r="J68" s="7" t="s">
        <v>11</v>
      </c>
      <c r="K68" s="8">
        <v>9850</v>
      </c>
      <c r="L68" s="17">
        <f t="shared" si="0"/>
        <v>9850</v>
      </c>
    </row>
    <row r="69" spans="1:12" x14ac:dyDescent="0.25">
      <c r="A69" s="5" t="s">
        <v>139</v>
      </c>
      <c r="B69" s="6">
        <v>60.399999999999977</v>
      </c>
      <c r="C69" s="7" t="s">
        <v>63</v>
      </c>
      <c r="D69" s="7" t="s">
        <v>34</v>
      </c>
      <c r="E69" s="14">
        <v>10933</v>
      </c>
      <c r="F69" s="7"/>
      <c r="G69" s="7"/>
      <c r="H69" s="18"/>
      <c r="I69" s="17" t="s">
        <v>63</v>
      </c>
      <c r="J69" s="7" t="s">
        <v>50</v>
      </c>
      <c r="K69" s="8">
        <v>9888</v>
      </c>
      <c r="L69" s="17">
        <f t="shared" si="0"/>
        <v>9888</v>
      </c>
    </row>
    <row r="70" spans="1:12" x14ac:dyDescent="0.25">
      <c r="A70" s="5" t="s">
        <v>140</v>
      </c>
      <c r="B70" s="6">
        <v>300</v>
      </c>
      <c r="C70" s="7" t="s">
        <v>52</v>
      </c>
      <c r="D70" s="7" t="s">
        <v>29</v>
      </c>
      <c r="E70" s="14">
        <v>182</v>
      </c>
      <c r="F70" s="7" t="s">
        <v>52</v>
      </c>
      <c r="G70" s="7" t="s">
        <v>29</v>
      </c>
      <c r="H70" s="18">
        <v>182</v>
      </c>
      <c r="I70" s="17" t="s">
        <v>92</v>
      </c>
      <c r="J70" s="7" t="s">
        <v>29</v>
      </c>
      <c r="K70" s="8">
        <v>179</v>
      </c>
      <c r="L70" s="17">
        <f t="shared" ref="L70:L73" si="1">MIN(K70,H70,E70)</f>
        <v>179</v>
      </c>
    </row>
    <row r="71" spans="1:12" x14ac:dyDescent="0.25">
      <c r="A71" s="5" t="s">
        <v>141</v>
      </c>
      <c r="B71" s="6">
        <v>5.333333333333333</v>
      </c>
      <c r="C71" s="7" t="s">
        <v>121</v>
      </c>
      <c r="D71" s="7" t="s">
        <v>11</v>
      </c>
      <c r="E71" s="14">
        <v>23643</v>
      </c>
      <c r="F71" s="7"/>
      <c r="G71" s="7"/>
      <c r="H71" s="18"/>
      <c r="I71" s="17" t="s">
        <v>121</v>
      </c>
      <c r="J71" s="7" t="s">
        <v>11</v>
      </c>
      <c r="K71" s="8">
        <v>20284</v>
      </c>
      <c r="L71" s="17">
        <f t="shared" si="1"/>
        <v>20284</v>
      </c>
    </row>
    <row r="72" spans="1:12" ht="22.5" x14ac:dyDescent="0.25">
      <c r="A72" s="10" t="s">
        <v>142</v>
      </c>
      <c r="B72" s="6">
        <v>290</v>
      </c>
      <c r="C72" s="7" t="s">
        <v>143</v>
      </c>
      <c r="D72" s="7" t="s">
        <v>50</v>
      </c>
      <c r="E72" s="8">
        <v>8625</v>
      </c>
      <c r="F72" s="7"/>
      <c r="G72" s="7"/>
      <c r="H72" s="18"/>
      <c r="I72" s="17"/>
      <c r="J72" s="7"/>
      <c r="K72" s="18"/>
      <c r="L72" s="17">
        <f t="shared" si="1"/>
        <v>8625</v>
      </c>
    </row>
    <row r="73" spans="1:12" x14ac:dyDescent="0.25">
      <c r="A73" s="5" t="s">
        <v>144</v>
      </c>
      <c r="B73" s="6">
        <v>5</v>
      </c>
      <c r="C73" s="7" t="s">
        <v>36</v>
      </c>
      <c r="D73" s="7" t="s">
        <v>43</v>
      </c>
      <c r="E73" s="8">
        <v>114048</v>
      </c>
      <c r="F73" s="7"/>
      <c r="G73" s="7"/>
      <c r="H73" s="18"/>
      <c r="I73" s="17"/>
      <c r="J73" s="7"/>
      <c r="K73" s="18"/>
      <c r="L73" s="17">
        <f t="shared" si="1"/>
        <v>114048</v>
      </c>
    </row>
    <row r="74" spans="1:12" x14ac:dyDescent="0.25">
      <c r="E74" s="12" t="s">
        <v>145</v>
      </c>
    </row>
  </sheetData>
  <mergeCells count="4">
    <mergeCell ref="F3:H3"/>
    <mergeCell ref="C3:E3"/>
    <mergeCell ref="A3:B3"/>
    <mergeCell ref="I3:K3"/>
  </mergeCells>
  <conditionalFormatting sqref="B5:B73">
    <cfRule type="cellIs" dxfId="2" priority="1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F33"/>
  <sheetViews>
    <sheetView topLeftCell="A19" workbookViewId="0">
      <selection activeCell="A5" sqref="A5:A32"/>
    </sheetView>
  </sheetViews>
  <sheetFormatPr baseColWidth="10" defaultRowHeight="15" x14ac:dyDescent="0.25"/>
  <cols>
    <col min="1" max="1" width="44.5703125" customWidth="1"/>
  </cols>
  <sheetData>
    <row r="3" spans="1:6" x14ac:dyDescent="0.25">
      <c r="A3" s="25" t="s">
        <v>146</v>
      </c>
      <c r="B3" s="27"/>
      <c r="C3" s="25" t="s">
        <v>147</v>
      </c>
      <c r="D3" s="26"/>
      <c r="E3" s="26"/>
      <c r="F3" s="23"/>
    </row>
    <row r="4" spans="1:6" x14ac:dyDescent="0.25">
      <c r="A4" s="1" t="s">
        <v>0</v>
      </c>
      <c r="B4" s="2" t="s">
        <v>1</v>
      </c>
      <c r="C4" s="19" t="s">
        <v>2</v>
      </c>
      <c r="D4" s="19" t="s">
        <v>3</v>
      </c>
      <c r="E4" s="19" t="s">
        <v>4</v>
      </c>
      <c r="F4" s="4" t="s">
        <v>5</v>
      </c>
    </row>
    <row r="5" spans="1:6" x14ac:dyDescent="0.25">
      <c r="A5" s="5" t="s">
        <v>9</v>
      </c>
      <c r="B5" s="6">
        <v>17</v>
      </c>
      <c r="C5" s="7" t="s">
        <v>10</v>
      </c>
      <c r="D5" s="7" t="s">
        <v>11</v>
      </c>
      <c r="E5" s="8">
        <v>7973</v>
      </c>
      <c r="F5" s="22">
        <f>E5*B5</f>
        <v>135541</v>
      </c>
    </row>
    <row r="6" spans="1:6" x14ac:dyDescent="0.25">
      <c r="A6" s="5" t="s">
        <v>20</v>
      </c>
      <c r="B6" s="6">
        <v>20</v>
      </c>
      <c r="C6" s="7" t="s">
        <v>21</v>
      </c>
      <c r="D6" s="7" t="s">
        <v>11</v>
      </c>
      <c r="E6" s="8">
        <v>7985</v>
      </c>
      <c r="F6" s="22">
        <f t="shared" ref="F6:F32" si="0">E6*B6</f>
        <v>159700</v>
      </c>
    </row>
    <row r="7" spans="1:6" ht="22.5" x14ac:dyDescent="0.25">
      <c r="A7" s="10" t="s">
        <v>30</v>
      </c>
      <c r="B7" s="6">
        <v>70</v>
      </c>
      <c r="C7" s="7" t="s">
        <v>31</v>
      </c>
      <c r="D7" s="7" t="s">
        <v>11</v>
      </c>
      <c r="E7" s="8">
        <v>22243</v>
      </c>
      <c r="F7" s="22">
        <f t="shared" si="0"/>
        <v>1557010</v>
      </c>
    </row>
    <row r="8" spans="1:6" x14ac:dyDescent="0.25">
      <c r="A8" s="5" t="s">
        <v>32</v>
      </c>
      <c r="B8" s="6">
        <v>384</v>
      </c>
      <c r="C8" s="7" t="s">
        <v>33</v>
      </c>
      <c r="D8" s="7" t="s">
        <v>34</v>
      </c>
      <c r="E8" s="8">
        <v>3780</v>
      </c>
      <c r="F8" s="22">
        <f t="shared" si="0"/>
        <v>1451520</v>
      </c>
    </row>
    <row r="9" spans="1:6" x14ac:dyDescent="0.25">
      <c r="A9" s="5" t="s">
        <v>35</v>
      </c>
      <c r="B9" s="6">
        <v>300</v>
      </c>
      <c r="C9" s="7" t="s">
        <v>36</v>
      </c>
      <c r="D9" s="7" t="s">
        <v>11</v>
      </c>
      <c r="E9" s="8">
        <v>1364</v>
      </c>
      <c r="F9" s="22">
        <f t="shared" si="0"/>
        <v>409200</v>
      </c>
    </row>
    <row r="10" spans="1:6" x14ac:dyDescent="0.25">
      <c r="A10" s="5" t="s">
        <v>41</v>
      </c>
      <c r="B10" s="6">
        <v>230</v>
      </c>
      <c r="C10" s="7" t="s">
        <v>42</v>
      </c>
      <c r="D10" s="7" t="s">
        <v>43</v>
      </c>
      <c r="E10" s="8">
        <v>15180</v>
      </c>
      <c r="F10" s="22">
        <f t="shared" si="0"/>
        <v>3491400</v>
      </c>
    </row>
    <row r="11" spans="1:6" x14ac:dyDescent="0.25">
      <c r="A11" s="5" t="s">
        <v>48</v>
      </c>
      <c r="B11" s="6">
        <v>180</v>
      </c>
      <c r="C11" s="7" t="s">
        <v>49</v>
      </c>
      <c r="D11" s="7" t="s">
        <v>50</v>
      </c>
      <c r="E11" s="8">
        <v>244</v>
      </c>
      <c r="F11" s="22">
        <f t="shared" si="0"/>
        <v>43920</v>
      </c>
    </row>
    <row r="12" spans="1:6" x14ac:dyDescent="0.25">
      <c r="A12" s="5" t="s">
        <v>51</v>
      </c>
      <c r="B12" s="6">
        <v>25</v>
      </c>
      <c r="C12" s="7" t="s">
        <v>52</v>
      </c>
      <c r="D12" s="7" t="s">
        <v>53</v>
      </c>
      <c r="E12" s="8">
        <v>2926</v>
      </c>
      <c r="F12" s="22">
        <f t="shared" si="0"/>
        <v>73150</v>
      </c>
    </row>
    <row r="13" spans="1:6" x14ac:dyDescent="0.25">
      <c r="A13" s="5" t="s">
        <v>56</v>
      </c>
      <c r="B13" s="6">
        <v>600</v>
      </c>
      <c r="C13" s="7" t="s">
        <v>52</v>
      </c>
      <c r="D13" s="7" t="s">
        <v>57</v>
      </c>
      <c r="E13" s="8">
        <v>63</v>
      </c>
      <c r="F13" s="22">
        <f t="shared" si="0"/>
        <v>37800</v>
      </c>
    </row>
    <row r="14" spans="1:6" x14ac:dyDescent="0.25">
      <c r="A14" s="5" t="s">
        <v>66</v>
      </c>
      <c r="B14" s="6">
        <v>210</v>
      </c>
      <c r="C14" s="7" t="s">
        <v>67</v>
      </c>
      <c r="D14" s="7" t="s">
        <v>61</v>
      </c>
      <c r="E14" s="8">
        <v>250</v>
      </c>
      <c r="F14" s="22">
        <f t="shared" si="0"/>
        <v>52500</v>
      </c>
    </row>
    <row r="15" spans="1:6" x14ac:dyDescent="0.25">
      <c r="A15" s="5" t="s">
        <v>72</v>
      </c>
      <c r="B15" s="6">
        <v>50</v>
      </c>
      <c r="C15" s="7" t="s">
        <v>73</v>
      </c>
      <c r="D15" s="7" t="s">
        <v>74</v>
      </c>
      <c r="E15" s="8">
        <v>2128</v>
      </c>
      <c r="F15" s="22">
        <f t="shared" si="0"/>
        <v>106400</v>
      </c>
    </row>
    <row r="16" spans="1:6" x14ac:dyDescent="0.25">
      <c r="A16" s="5" t="s">
        <v>75</v>
      </c>
      <c r="B16" s="6">
        <v>2</v>
      </c>
      <c r="C16" s="7" t="s">
        <v>76</v>
      </c>
      <c r="D16" s="7" t="s">
        <v>11</v>
      </c>
      <c r="E16" s="8">
        <v>6062</v>
      </c>
      <c r="F16" s="22">
        <f t="shared" si="0"/>
        <v>12124</v>
      </c>
    </row>
    <row r="17" spans="1:6" x14ac:dyDescent="0.25">
      <c r="A17" s="5" t="s">
        <v>77</v>
      </c>
      <c r="B17" s="6">
        <v>9.6000000000000014</v>
      </c>
      <c r="C17" s="7" t="s">
        <v>78</v>
      </c>
      <c r="D17" s="7" t="s">
        <v>79</v>
      </c>
      <c r="E17" s="8">
        <v>61775</v>
      </c>
      <c r="F17" s="22">
        <f t="shared" si="0"/>
        <v>593040.00000000012</v>
      </c>
    </row>
    <row r="18" spans="1:6" x14ac:dyDescent="0.25">
      <c r="A18" s="5" t="s">
        <v>80</v>
      </c>
      <c r="B18" s="6">
        <v>2</v>
      </c>
      <c r="C18" s="7" t="s">
        <v>81</v>
      </c>
      <c r="D18" s="7" t="s">
        <v>13</v>
      </c>
      <c r="E18" s="8">
        <v>8782</v>
      </c>
      <c r="F18" s="22">
        <f t="shared" si="0"/>
        <v>17564</v>
      </c>
    </row>
    <row r="19" spans="1:6" x14ac:dyDescent="0.25">
      <c r="A19" s="5" t="s">
        <v>90</v>
      </c>
      <c r="B19" s="6">
        <v>300</v>
      </c>
      <c r="C19" s="7" t="s">
        <v>21</v>
      </c>
      <c r="D19" s="7" t="s">
        <v>29</v>
      </c>
      <c r="E19" s="8">
        <v>637</v>
      </c>
      <c r="F19" s="22">
        <f t="shared" si="0"/>
        <v>191100</v>
      </c>
    </row>
    <row r="20" spans="1:6" x14ac:dyDescent="0.25">
      <c r="A20" s="5" t="s">
        <v>91</v>
      </c>
      <c r="B20" s="6">
        <v>35</v>
      </c>
      <c r="C20" s="7" t="s">
        <v>92</v>
      </c>
      <c r="D20" s="7" t="s">
        <v>93</v>
      </c>
      <c r="E20" s="8">
        <v>798</v>
      </c>
      <c r="F20" s="22">
        <f t="shared" si="0"/>
        <v>27930</v>
      </c>
    </row>
    <row r="21" spans="1:6" x14ac:dyDescent="0.25">
      <c r="A21" s="5" t="s">
        <v>100</v>
      </c>
      <c r="B21" s="6">
        <v>1200</v>
      </c>
      <c r="C21" s="7" t="s">
        <v>52</v>
      </c>
      <c r="D21" s="7" t="s">
        <v>101</v>
      </c>
      <c r="E21" s="8">
        <v>50</v>
      </c>
      <c r="F21" s="22">
        <f t="shared" si="0"/>
        <v>60000</v>
      </c>
    </row>
    <row r="22" spans="1:6" x14ac:dyDescent="0.25">
      <c r="A22" s="5" t="s">
        <v>107</v>
      </c>
      <c r="B22" s="6">
        <v>120</v>
      </c>
      <c r="C22" s="7" t="s">
        <v>28</v>
      </c>
      <c r="D22" s="7" t="s">
        <v>61</v>
      </c>
      <c r="E22" s="8">
        <v>182</v>
      </c>
      <c r="F22" s="22">
        <f t="shared" si="0"/>
        <v>21840</v>
      </c>
    </row>
    <row r="23" spans="1:6" x14ac:dyDescent="0.25">
      <c r="A23" s="5" t="s">
        <v>110</v>
      </c>
      <c r="B23" s="6">
        <v>370</v>
      </c>
      <c r="C23" s="7" t="s">
        <v>7</v>
      </c>
      <c r="D23" s="7" t="s">
        <v>50</v>
      </c>
      <c r="E23" s="8">
        <v>683</v>
      </c>
      <c r="F23" s="22">
        <f t="shared" si="0"/>
        <v>252710</v>
      </c>
    </row>
    <row r="24" spans="1:6" x14ac:dyDescent="0.25">
      <c r="A24" s="5" t="s">
        <v>111</v>
      </c>
      <c r="B24" s="6">
        <v>20</v>
      </c>
      <c r="C24" s="7" t="s">
        <v>18</v>
      </c>
      <c r="D24" s="7" t="s">
        <v>11</v>
      </c>
      <c r="E24" s="8">
        <v>2989</v>
      </c>
      <c r="F24" s="22">
        <f t="shared" si="0"/>
        <v>59780</v>
      </c>
    </row>
    <row r="25" spans="1:6" ht="22.5" x14ac:dyDescent="0.25">
      <c r="A25" s="10" t="s">
        <v>116</v>
      </c>
      <c r="B25" s="6">
        <v>7.8888888888888893</v>
      </c>
      <c r="C25" s="7" t="s">
        <v>49</v>
      </c>
      <c r="D25" s="7" t="s">
        <v>13</v>
      </c>
      <c r="E25" s="8">
        <v>8702</v>
      </c>
      <c r="F25" s="22">
        <f t="shared" si="0"/>
        <v>68649.111111111109</v>
      </c>
    </row>
    <row r="26" spans="1:6" x14ac:dyDescent="0.25">
      <c r="A26" s="5" t="s">
        <v>125</v>
      </c>
      <c r="B26" s="6">
        <v>70</v>
      </c>
      <c r="C26" s="7" t="s">
        <v>15</v>
      </c>
      <c r="D26" s="7" t="s">
        <v>126</v>
      </c>
      <c r="E26" s="8">
        <v>1257</v>
      </c>
      <c r="F26" s="22">
        <f t="shared" si="0"/>
        <v>87990</v>
      </c>
    </row>
    <row r="27" spans="1:6" ht="43.5" x14ac:dyDescent="0.25">
      <c r="A27" s="10" t="s">
        <v>127</v>
      </c>
      <c r="B27" s="6">
        <v>60</v>
      </c>
      <c r="C27" s="7" t="s">
        <v>128</v>
      </c>
      <c r="D27" s="7" t="s">
        <v>129</v>
      </c>
      <c r="E27" s="8">
        <v>7357</v>
      </c>
      <c r="F27" s="22">
        <f t="shared" si="0"/>
        <v>441420</v>
      </c>
    </row>
    <row r="28" spans="1:6" x14ac:dyDescent="0.25">
      <c r="A28" s="5" t="s">
        <v>131</v>
      </c>
      <c r="B28" s="6">
        <v>120</v>
      </c>
      <c r="C28" s="7" t="s">
        <v>132</v>
      </c>
      <c r="D28" s="7" t="s">
        <v>11</v>
      </c>
      <c r="E28" s="8">
        <v>8722</v>
      </c>
      <c r="F28" s="22">
        <f t="shared" si="0"/>
        <v>1046640</v>
      </c>
    </row>
    <row r="29" spans="1:6" x14ac:dyDescent="0.25">
      <c r="A29" s="5" t="s">
        <v>133</v>
      </c>
      <c r="B29" s="6">
        <v>20</v>
      </c>
      <c r="C29" s="7" t="s">
        <v>134</v>
      </c>
      <c r="D29" s="7" t="s">
        <v>11</v>
      </c>
      <c r="E29" s="8">
        <v>8133</v>
      </c>
      <c r="F29" s="22">
        <f t="shared" si="0"/>
        <v>162660</v>
      </c>
    </row>
    <row r="30" spans="1:6" ht="22.5" x14ac:dyDescent="0.25">
      <c r="A30" s="10" t="s">
        <v>135</v>
      </c>
      <c r="B30" s="6">
        <v>4</v>
      </c>
      <c r="C30" s="7" t="s">
        <v>136</v>
      </c>
      <c r="D30" s="7" t="s">
        <v>11</v>
      </c>
      <c r="E30" s="8">
        <v>81900</v>
      </c>
      <c r="F30" s="22">
        <f t="shared" si="0"/>
        <v>327600</v>
      </c>
    </row>
    <row r="31" spans="1:6" ht="22.5" x14ac:dyDescent="0.25">
      <c r="A31" s="10" t="s">
        <v>142</v>
      </c>
      <c r="B31" s="6">
        <v>290</v>
      </c>
      <c r="C31" s="7" t="s">
        <v>143</v>
      </c>
      <c r="D31" s="7" t="s">
        <v>50</v>
      </c>
      <c r="E31" s="8">
        <v>8625</v>
      </c>
      <c r="F31" s="22">
        <f t="shared" si="0"/>
        <v>2501250</v>
      </c>
    </row>
    <row r="32" spans="1:6" x14ac:dyDescent="0.25">
      <c r="A32" s="5" t="s">
        <v>144</v>
      </c>
      <c r="B32" s="6">
        <v>5</v>
      </c>
      <c r="C32" s="7" t="s">
        <v>36</v>
      </c>
      <c r="D32" s="7" t="s">
        <v>43</v>
      </c>
      <c r="E32" s="8">
        <v>114048</v>
      </c>
      <c r="F32" s="22">
        <f t="shared" si="0"/>
        <v>570240</v>
      </c>
    </row>
    <row r="33" spans="5:6" x14ac:dyDescent="0.25">
      <c r="E33" s="15" t="s">
        <v>145</v>
      </c>
      <c r="F33" s="16">
        <f>SUM(F5:F32)</f>
        <v>13960678.111111112</v>
      </c>
    </row>
  </sheetData>
  <mergeCells count="2">
    <mergeCell ref="A3:B3"/>
    <mergeCell ref="C3:E3"/>
  </mergeCells>
  <conditionalFormatting sqref="B5:B32">
    <cfRule type="cellIs" dxfId="1" priority="1" operator="greaterThan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46"/>
  <sheetViews>
    <sheetView workbookViewId="0">
      <selection activeCell="A45" sqref="A5:A45"/>
    </sheetView>
  </sheetViews>
  <sheetFormatPr baseColWidth="10" defaultRowHeight="15" x14ac:dyDescent="0.25"/>
  <cols>
    <col min="1" max="1" width="47.140625" customWidth="1"/>
  </cols>
  <sheetData>
    <row r="3" spans="1:7" x14ac:dyDescent="0.25">
      <c r="A3" s="25" t="s">
        <v>146</v>
      </c>
      <c r="B3" s="27"/>
      <c r="C3" s="24" t="s">
        <v>156</v>
      </c>
      <c r="D3" s="24"/>
      <c r="E3" s="24"/>
      <c r="F3" s="21"/>
      <c r="G3" s="21"/>
    </row>
    <row r="4" spans="1:7" x14ac:dyDescent="0.25">
      <c r="A4" s="1" t="s">
        <v>0</v>
      </c>
      <c r="B4" s="2" t="s">
        <v>1</v>
      </c>
      <c r="C4" s="19" t="s">
        <v>2</v>
      </c>
      <c r="D4" s="19" t="s">
        <v>3</v>
      </c>
      <c r="E4" s="19" t="s">
        <v>4</v>
      </c>
      <c r="F4" s="4" t="s">
        <v>176</v>
      </c>
      <c r="G4" s="21"/>
    </row>
    <row r="5" spans="1:7" x14ac:dyDescent="0.25">
      <c r="A5" s="5" t="s">
        <v>6</v>
      </c>
      <c r="B5" s="6">
        <v>400</v>
      </c>
      <c r="C5" s="17" t="s">
        <v>157</v>
      </c>
      <c r="D5" s="7" t="s">
        <v>101</v>
      </c>
      <c r="E5" s="8">
        <v>143</v>
      </c>
      <c r="F5" s="9">
        <f>E5*B5</f>
        <v>57200</v>
      </c>
      <c r="G5" s="21"/>
    </row>
    <row r="6" spans="1:7" x14ac:dyDescent="0.25">
      <c r="A6" s="5" t="s">
        <v>12</v>
      </c>
      <c r="B6" s="6">
        <v>10</v>
      </c>
      <c r="C6" s="17" t="s">
        <v>158</v>
      </c>
      <c r="D6" s="7" t="s">
        <v>13</v>
      </c>
      <c r="E6" s="8">
        <v>2850</v>
      </c>
      <c r="F6" s="9">
        <f t="shared" ref="F6:F45" si="0">E6*B6</f>
        <v>28500</v>
      </c>
      <c r="G6" s="21"/>
    </row>
    <row r="7" spans="1:7" x14ac:dyDescent="0.25">
      <c r="A7" s="5" t="s">
        <v>14</v>
      </c>
      <c r="B7" s="6">
        <v>30</v>
      </c>
      <c r="C7" s="17" t="s">
        <v>159</v>
      </c>
      <c r="D7" s="7" t="s">
        <v>16</v>
      </c>
      <c r="E7" s="8">
        <v>11100</v>
      </c>
      <c r="F7" s="9">
        <f t="shared" si="0"/>
        <v>333000</v>
      </c>
      <c r="G7" s="21"/>
    </row>
    <row r="8" spans="1:7" x14ac:dyDescent="0.25">
      <c r="A8" s="5" t="s">
        <v>17</v>
      </c>
      <c r="B8" s="6">
        <v>200</v>
      </c>
      <c r="C8" s="17" t="s">
        <v>18</v>
      </c>
      <c r="D8" s="7" t="s">
        <v>74</v>
      </c>
      <c r="E8" s="8">
        <v>249</v>
      </c>
      <c r="F8" s="9">
        <f t="shared" si="0"/>
        <v>49800</v>
      </c>
      <c r="G8" s="21"/>
    </row>
    <row r="9" spans="1:7" x14ac:dyDescent="0.25">
      <c r="A9" s="5" t="s">
        <v>22</v>
      </c>
      <c r="B9" s="6">
        <v>30</v>
      </c>
      <c r="C9" s="17" t="s">
        <v>23</v>
      </c>
      <c r="D9" s="7" t="s">
        <v>11</v>
      </c>
      <c r="E9" s="8">
        <v>9100</v>
      </c>
      <c r="F9" s="9">
        <f t="shared" si="0"/>
        <v>273000</v>
      </c>
    </row>
    <row r="10" spans="1:7" x14ac:dyDescent="0.25">
      <c r="A10" s="5" t="s">
        <v>24</v>
      </c>
      <c r="B10" s="6">
        <v>40</v>
      </c>
      <c r="C10" s="17" t="s">
        <v>25</v>
      </c>
      <c r="D10" s="7" t="s">
        <v>26</v>
      </c>
      <c r="E10" s="8">
        <v>644</v>
      </c>
      <c r="F10" s="9">
        <f t="shared" si="0"/>
        <v>25760</v>
      </c>
    </row>
    <row r="11" spans="1:7" x14ac:dyDescent="0.25">
      <c r="A11" s="5" t="s">
        <v>27</v>
      </c>
      <c r="B11" s="6">
        <v>1200</v>
      </c>
      <c r="C11" s="17" t="s">
        <v>160</v>
      </c>
      <c r="D11" s="7" t="s">
        <v>29</v>
      </c>
      <c r="E11" s="8">
        <v>43</v>
      </c>
      <c r="F11" s="9">
        <f t="shared" si="0"/>
        <v>51600</v>
      </c>
    </row>
    <row r="12" spans="1:7" x14ac:dyDescent="0.25">
      <c r="A12" s="5" t="s">
        <v>37</v>
      </c>
      <c r="B12" s="6">
        <v>14</v>
      </c>
      <c r="C12" s="17" t="s">
        <v>38</v>
      </c>
      <c r="D12" s="7" t="s">
        <v>11</v>
      </c>
      <c r="E12" s="8">
        <v>6400</v>
      </c>
      <c r="F12" s="9">
        <f t="shared" si="0"/>
        <v>89600</v>
      </c>
    </row>
    <row r="13" spans="1:7" x14ac:dyDescent="0.25">
      <c r="A13" s="5" t="s">
        <v>39</v>
      </c>
      <c r="B13" s="6">
        <v>300</v>
      </c>
      <c r="C13" s="17" t="s">
        <v>87</v>
      </c>
      <c r="D13" s="7" t="s">
        <v>40</v>
      </c>
      <c r="E13" s="8">
        <v>50</v>
      </c>
      <c r="F13" s="9">
        <f t="shared" si="0"/>
        <v>15000</v>
      </c>
    </row>
    <row r="14" spans="1:7" x14ac:dyDescent="0.25">
      <c r="A14" s="5" t="s">
        <v>44</v>
      </c>
      <c r="B14" s="6">
        <v>14.5</v>
      </c>
      <c r="C14" s="17" t="s">
        <v>42</v>
      </c>
      <c r="D14" s="7" t="s">
        <v>11</v>
      </c>
      <c r="E14" s="8">
        <v>5011</v>
      </c>
      <c r="F14" s="9">
        <f t="shared" si="0"/>
        <v>72659.5</v>
      </c>
    </row>
    <row r="15" spans="1:7" x14ac:dyDescent="0.25">
      <c r="A15" s="5" t="s">
        <v>45</v>
      </c>
      <c r="B15" s="6">
        <v>3200</v>
      </c>
      <c r="C15" s="17" t="s">
        <v>161</v>
      </c>
      <c r="D15" s="7" t="s">
        <v>34</v>
      </c>
      <c r="E15" s="8">
        <v>568</v>
      </c>
      <c r="F15" s="9">
        <f t="shared" si="0"/>
        <v>1817600</v>
      </c>
    </row>
    <row r="16" spans="1:7" x14ac:dyDescent="0.25">
      <c r="A16" s="5" t="s">
        <v>54</v>
      </c>
      <c r="B16" s="6">
        <v>2000</v>
      </c>
      <c r="C16" s="17" t="s">
        <v>52</v>
      </c>
      <c r="D16" s="7" t="s">
        <v>55</v>
      </c>
      <c r="E16" s="8">
        <v>37</v>
      </c>
      <c r="F16" s="9">
        <f t="shared" si="0"/>
        <v>74000</v>
      </c>
    </row>
    <row r="17" spans="1:6" ht="22.5" x14ac:dyDescent="0.25">
      <c r="A17" s="10" t="s">
        <v>58</v>
      </c>
      <c r="B17" s="6">
        <v>30</v>
      </c>
      <c r="C17" s="17" t="s">
        <v>162</v>
      </c>
      <c r="D17" s="7" t="s">
        <v>59</v>
      </c>
      <c r="E17" s="8">
        <v>20000</v>
      </c>
      <c r="F17" s="9">
        <f t="shared" si="0"/>
        <v>600000</v>
      </c>
    </row>
    <row r="18" spans="1:6" ht="22.5" x14ac:dyDescent="0.25">
      <c r="A18" s="10" t="s">
        <v>60</v>
      </c>
      <c r="B18" s="6">
        <v>60</v>
      </c>
      <c r="C18" s="17" t="s">
        <v>163</v>
      </c>
      <c r="D18" s="7" t="s">
        <v>61</v>
      </c>
      <c r="E18" s="8">
        <v>1933</v>
      </c>
      <c r="F18" s="9">
        <f t="shared" si="0"/>
        <v>115980</v>
      </c>
    </row>
    <row r="19" spans="1:6" x14ac:dyDescent="0.25">
      <c r="A19" s="5" t="s">
        <v>62</v>
      </c>
      <c r="B19" s="6">
        <v>200</v>
      </c>
      <c r="C19" s="17" t="s">
        <v>63</v>
      </c>
      <c r="D19" s="7" t="s">
        <v>50</v>
      </c>
      <c r="E19" s="8">
        <v>7220</v>
      </c>
      <c r="F19" s="9">
        <f t="shared" si="0"/>
        <v>1444000</v>
      </c>
    </row>
    <row r="20" spans="1:6" x14ac:dyDescent="0.25">
      <c r="A20" s="5" t="s">
        <v>64</v>
      </c>
      <c r="B20" s="6">
        <v>50</v>
      </c>
      <c r="C20" s="17" t="s">
        <v>164</v>
      </c>
      <c r="D20" s="7" t="s">
        <v>34</v>
      </c>
      <c r="E20" s="8">
        <v>66800</v>
      </c>
      <c r="F20" s="9">
        <f t="shared" si="0"/>
        <v>3340000</v>
      </c>
    </row>
    <row r="21" spans="1:6" x14ac:dyDescent="0.25">
      <c r="A21" s="5" t="s">
        <v>68</v>
      </c>
      <c r="B21" s="6">
        <v>30</v>
      </c>
      <c r="C21" s="17" t="s">
        <v>165</v>
      </c>
      <c r="D21" s="7" t="s">
        <v>43</v>
      </c>
      <c r="E21" s="8">
        <v>2920</v>
      </c>
      <c r="F21" s="9">
        <f t="shared" si="0"/>
        <v>87600</v>
      </c>
    </row>
    <row r="22" spans="1:6" x14ac:dyDescent="0.25">
      <c r="A22" s="5" t="s">
        <v>70</v>
      </c>
      <c r="B22" s="6">
        <v>5</v>
      </c>
      <c r="C22" s="17" t="s">
        <v>166</v>
      </c>
      <c r="D22" s="7" t="s">
        <v>11</v>
      </c>
      <c r="E22" s="8">
        <v>5976</v>
      </c>
      <c r="F22" s="9">
        <f t="shared" si="0"/>
        <v>29880</v>
      </c>
    </row>
    <row r="23" spans="1:6" x14ac:dyDescent="0.25">
      <c r="A23" s="5" t="s">
        <v>82</v>
      </c>
      <c r="B23" s="6">
        <v>8000</v>
      </c>
      <c r="C23" s="17" t="s">
        <v>21</v>
      </c>
      <c r="D23" s="7" t="s">
        <v>29</v>
      </c>
      <c r="E23" s="8">
        <v>104</v>
      </c>
      <c r="F23" s="9">
        <f t="shared" si="0"/>
        <v>832000</v>
      </c>
    </row>
    <row r="24" spans="1:6" x14ac:dyDescent="0.25">
      <c r="A24" s="5" t="s">
        <v>84</v>
      </c>
      <c r="B24" s="6">
        <v>120</v>
      </c>
      <c r="C24" s="17" t="s">
        <v>167</v>
      </c>
      <c r="D24" s="7" t="s">
        <v>50</v>
      </c>
      <c r="E24" s="8">
        <v>16700</v>
      </c>
      <c r="F24" s="9">
        <f t="shared" si="0"/>
        <v>2004000</v>
      </c>
    </row>
    <row r="25" spans="1:6" x14ac:dyDescent="0.25">
      <c r="A25" s="5" t="s">
        <v>86</v>
      </c>
      <c r="B25" s="6">
        <v>10</v>
      </c>
      <c r="C25" s="17" t="s">
        <v>87</v>
      </c>
      <c r="D25" s="7" t="s">
        <v>34</v>
      </c>
      <c r="E25" s="8">
        <v>21600</v>
      </c>
      <c r="F25" s="9">
        <f t="shared" si="0"/>
        <v>216000</v>
      </c>
    </row>
    <row r="26" spans="1:6" x14ac:dyDescent="0.25">
      <c r="A26" s="5" t="s">
        <v>88</v>
      </c>
      <c r="B26" s="6">
        <v>20</v>
      </c>
      <c r="C26" s="17" t="s">
        <v>168</v>
      </c>
      <c r="D26" s="7" t="s">
        <v>34</v>
      </c>
      <c r="E26" s="8">
        <v>6636</v>
      </c>
      <c r="F26" s="9">
        <f t="shared" si="0"/>
        <v>132720</v>
      </c>
    </row>
    <row r="27" spans="1:6" x14ac:dyDescent="0.25">
      <c r="A27" s="5" t="s">
        <v>94</v>
      </c>
      <c r="B27" s="6">
        <v>11.5</v>
      </c>
      <c r="C27" s="17" t="s">
        <v>95</v>
      </c>
      <c r="D27" s="7" t="s">
        <v>11</v>
      </c>
      <c r="E27" s="8">
        <v>9320</v>
      </c>
      <c r="F27" s="9">
        <f t="shared" si="0"/>
        <v>107180</v>
      </c>
    </row>
    <row r="28" spans="1:6" x14ac:dyDescent="0.25">
      <c r="A28" s="5" t="s">
        <v>97</v>
      </c>
      <c r="B28" s="6">
        <v>10</v>
      </c>
      <c r="C28" s="17" t="s">
        <v>49</v>
      </c>
      <c r="D28" s="7" t="s">
        <v>98</v>
      </c>
      <c r="E28" s="8">
        <v>499</v>
      </c>
      <c r="F28" s="9">
        <f t="shared" si="0"/>
        <v>4990</v>
      </c>
    </row>
    <row r="29" spans="1:6" x14ac:dyDescent="0.25">
      <c r="A29" s="5" t="s">
        <v>99</v>
      </c>
      <c r="B29" s="6">
        <v>300</v>
      </c>
      <c r="C29" s="17" t="s">
        <v>42</v>
      </c>
      <c r="D29" s="7" t="s">
        <v>40</v>
      </c>
      <c r="E29" s="8">
        <v>32</v>
      </c>
      <c r="F29" s="9">
        <f t="shared" si="0"/>
        <v>9600</v>
      </c>
    </row>
    <row r="30" spans="1:6" x14ac:dyDescent="0.25">
      <c r="A30" s="5" t="s">
        <v>102</v>
      </c>
      <c r="B30" s="11">
        <v>900</v>
      </c>
      <c r="C30" s="17" t="s">
        <v>169</v>
      </c>
      <c r="D30" s="7" t="s">
        <v>170</v>
      </c>
      <c r="E30" s="8">
        <v>50</v>
      </c>
      <c r="F30" s="9">
        <f t="shared" si="0"/>
        <v>45000</v>
      </c>
    </row>
    <row r="31" spans="1:6" ht="22.5" x14ac:dyDescent="0.25">
      <c r="A31" s="10" t="s">
        <v>104</v>
      </c>
      <c r="B31" s="6">
        <v>56</v>
      </c>
      <c r="C31" s="17" t="s">
        <v>128</v>
      </c>
      <c r="D31" s="7" t="s">
        <v>171</v>
      </c>
      <c r="E31" s="8">
        <v>1320</v>
      </c>
      <c r="F31" s="9">
        <f t="shared" si="0"/>
        <v>73920</v>
      </c>
    </row>
    <row r="32" spans="1:6" x14ac:dyDescent="0.25">
      <c r="A32" s="5" t="s">
        <v>106</v>
      </c>
      <c r="B32" s="6">
        <v>1600</v>
      </c>
      <c r="C32" s="17" t="s">
        <v>28</v>
      </c>
      <c r="D32" s="7" t="s">
        <v>29</v>
      </c>
      <c r="E32" s="8">
        <v>168</v>
      </c>
      <c r="F32" s="9">
        <f t="shared" si="0"/>
        <v>268800</v>
      </c>
    </row>
    <row r="33" spans="1:6" x14ac:dyDescent="0.25">
      <c r="A33" s="5" t="s">
        <v>108</v>
      </c>
      <c r="B33" s="6">
        <v>728</v>
      </c>
      <c r="C33" s="17" t="s">
        <v>92</v>
      </c>
      <c r="D33" s="7" t="s">
        <v>109</v>
      </c>
      <c r="E33" s="8">
        <v>2436</v>
      </c>
      <c r="F33" s="9">
        <f t="shared" si="0"/>
        <v>1773408</v>
      </c>
    </row>
    <row r="34" spans="1:6" x14ac:dyDescent="0.25">
      <c r="A34" s="5" t="s">
        <v>112</v>
      </c>
      <c r="B34" s="6">
        <v>5400</v>
      </c>
      <c r="C34" s="17" t="s">
        <v>21</v>
      </c>
      <c r="D34" s="7" t="s">
        <v>103</v>
      </c>
      <c r="E34" s="8">
        <v>95</v>
      </c>
      <c r="F34" s="9">
        <f t="shared" si="0"/>
        <v>513000</v>
      </c>
    </row>
    <row r="35" spans="1:6" x14ac:dyDescent="0.25">
      <c r="A35" s="5" t="s">
        <v>113</v>
      </c>
      <c r="B35" s="6">
        <v>80</v>
      </c>
      <c r="C35" s="17" t="s">
        <v>172</v>
      </c>
      <c r="D35" s="7" t="s">
        <v>8</v>
      </c>
      <c r="E35" s="8">
        <v>176</v>
      </c>
      <c r="F35" s="9">
        <f t="shared" si="0"/>
        <v>14080</v>
      </c>
    </row>
    <row r="36" spans="1:6" x14ac:dyDescent="0.25">
      <c r="A36" s="5" t="s">
        <v>117</v>
      </c>
      <c r="B36" s="6">
        <v>60</v>
      </c>
      <c r="C36" s="17" t="s">
        <v>173</v>
      </c>
      <c r="D36" s="7" t="s">
        <v>174</v>
      </c>
      <c r="E36" s="8">
        <v>6480</v>
      </c>
      <c r="F36" s="9">
        <f t="shared" si="0"/>
        <v>388800</v>
      </c>
    </row>
    <row r="37" spans="1:6" ht="22.5" x14ac:dyDescent="0.25">
      <c r="A37" s="10" t="s">
        <v>120</v>
      </c>
      <c r="B37" s="6">
        <v>300</v>
      </c>
      <c r="C37" s="17" t="s">
        <v>121</v>
      </c>
      <c r="D37" s="7" t="s">
        <v>11</v>
      </c>
      <c r="E37" s="8">
        <v>34200</v>
      </c>
      <c r="F37" s="9">
        <f t="shared" si="0"/>
        <v>10260000</v>
      </c>
    </row>
    <row r="38" spans="1:6" x14ac:dyDescent="0.25">
      <c r="A38" s="5" t="s">
        <v>122</v>
      </c>
      <c r="B38" s="6">
        <v>1000</v>
      </c>
      <c r="C38" s="17" t="s">
        <v>28</v>
      </c>
      <c r="D38" s="7" t="s">
        <v>123</v>
      </c>
      <c r="E38" s="8">
        <v>35</v>
      </c>
      <c r="F38" s="9">
        <f t="shared" si="0"/>
        <v>35000</v>
      </c>
    </row>
    <row r="39" spans="1:6" x14ac:dyDescent="0.25">
      <c r="A39" s="5" t="s">
        <v>124</v>
      </c>
      <c r="B39" s="6">
        <v>300</v>
      </c>
      <c r="C39" s="17" t="s">
        <v>175</v>
      </c>
      <c r="D39" s="7" t="s">
        <v>61</v>
      </c>
      <c r="E39" s="8">
        <v>160</v>
      </c>
      <c r="F39" s="9">
        <f t="shared" si="0"/>
        <v>48000</v>
      </c>
    </row>
    <row r="40" spans="1:6" ht="22.5" x14ac:dyDescent="0.25">
      <c r="A40" s="10" t="s">
        <v>130</v>
      </c>
      <c r="B40" s="6">
        <v>210</v>
      </c>
      <c r="C40" s="17" t="s">
        <v>31</v>
      </c>
      <c r="D40" s="7" t="s">
        <v>61</v>
      </c>
      <c r="E40" s="8">
        <v>890</v>
      </c>
      <c r="F40" s="9">
        <f t="shared" si="0"/>
        <v>186900</v>
      </c>
    </row>
    <row r="41" spans="1:6" x14ac:dyDescent="0.25">
      <c r="A41" s="5" t="s">
        <v>137</v>
      </c>
      <c r="B41" s="6">
        <v>1000</v>
      </c>
      <c r="C41" s="17" t="s">
        <v>149</v>
      </c>
      <c r="D41" s="7" t="s">
        <v>57</v>
      </c>
      <c r="E41" s="8">
        <v>140</v>
      </c>
      <c r="F41" s="9">
        <f t="shared" si="0"/>
        <v>140000</v>
      </c>
    </row>
    <row r="42" spans="1:6" x14ac:dyDescent="0.25">
      <c r="A42" s="5" t="s">
        <v>138</v>
      </c>
      <c r="B42" s="6">
        <v>12</v>
      </c>
      <c r="C42" s="17" t="s">
        <v>38</v>
      </c>
      <c r="D42" s="7" t="s">
        <v>11</v>
      </c>
      <c r="E42" s="8">
        <v>9850</v>
      </c>
      <c r="F42" s="9">
        <f t="shared" si="0"/>
        <v>118200</v>
      </c>
    </row>
    <row r="43" spans="1:6" x14ac:dyDescent="0.25">
      <c r="A43" s="5" t="s">
        <v>139</v>
      </c>
      <c r="B43" s="6">
        <v>60.399999999999977</v>
      </c>
      <c r="C43" s="17" t="s">
        <v>63</v>
      </c>
      <c r="D43" s="7" t="s">
        <v>50</v>
      </c>
      <c r="E43" s="8">
        <v>9888</v>
      </c>
      <c r="F43" s="9">
        <f t="shared" si="0"/>
        <v>597235.19999999972</v>
      </c>
    </row>
    <row r="44" spans="1:6" x14ac:dyDescent="0.25">
      <c r="A44" s="5" t="s">
        <v>140</v>
      </c>
      <c r="B44" s="6">
        <v>300</v>
      </c>
      <c r="C44" s="17" t="s">
        <v>92</v>
      </c>
      <c r="D44" s="7" t="s">
        <v>29</v>
      </c>
      <c r="E44" s="8">
        <v>179</v>
      </c>
      <c r="F44" s="9">
        <f t="shared" si="0"/>
        <v>53700</v>
      </c>
    </row>
    <row r="45" spans="1:6" x14ac:dyDescent="0.25">
      <c r="A45" s="5" t="s">
        <v>141</v>
      </c>
      <c r="B45" s="6">
        <v>5.333333333333333</v>
      </c>
      <c r="C45" s="17" t="s">
        <v>121</v>
      </c>
      <c r="D45" s="7" t="s">
        <v>11</v>
      </c>
      <c r="E45" s="8">
        <v>20284</v>
      </c>
      <c r="F45" s="9">
        <f t="shared" si="0"/>
        <v>108181.33333333333</v>
      </c>
    </row>
    <row r="46" spans="1:6" x14ac:dyDescent="0.25">
      <c r="E46" s="12" t="s">
        <v>145</v>
      </c>
      <c r="F46" s="13">
        <f>SUM(F5:F45)</f>
        <v>26435894.033333331</v>
      </c>
    </row>
  </sheetData>
  <mergeCells count="2">
    <mergeCell ref="A3:B3"/>
    <mergeCell ref="C3:E3"/>
  </mergeCells>
  <conditionalFormatting sqref="B5:B45">
    <cfRule type="cellIs" dxfId="0" priority="1" operator="greater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MULTISUMINISTROS</vt:lpstr>
      <vt:lpstr>MENNAR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RECFIS-ESC-4</dc:creator>
  <cp:lastModifiedBy>JURIDI-ESC-3</cp:lastModifiedBy>
  <dcterms:created xsi:type="dcterms:W3CDTF">2022-12-05T15:32:38Z</dcterms:created>
  <dcterms:modified xsi:type="dcterms:W3CDTF">2022-12-07T21:58:42Z</dcterms:modified>
</cp:coreProperties>
</file>