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"/>
    </mc:Choice>
  </mc:AlternateContent>
  <bookViews>
    <workbookView xWindow="0" yWindow="0" windowWidth="28800" windowHeight="1243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AF13" i="1"/>
  <c r="AF14" i="1" s="1"/>
  <c r="Y4" i="1"/>
  <c r="Y5" i="1"/>
  <c r="Y6" i="1"/>
  <c r="Y7" i="1"/>
  <c r="Y8" i="1"/>
  <c r="Y9" i="1"/>
  <c r="Y10" i="1"/>
  <c r="Y11" i="1"/>
  <c r="Y12" i="1"/>
  <c r="Y13" i="1"/>
  <c r="Y3" i="1"/>
  <c r="Z14" i="1"/>
  <c r="S3" i="1"/>
  <c r="T14" i="1"/>
  <c r="O14" i="1" l="1"/>
  <c r="I14" i="1"/>
</calcChain>
</file>

<file path=xl/sharedStrings.xml><?xml version="1.0" encoding="utf-8"?>
<sst xmlns="http://schemas.openxmlformats.org/spreadsheetml/2006/main" count="78" uniqueCount="48">
  <si>
    <t>AGUJA DESECHABLE No 18G 1 1/2</t>
  </si>
  <si>
    <t xml:space="preserve">ALGODON QUIRURGICO ROLLO </t>
  </si>
  <si>
    <t>CINTA CONTROL AUTOCLAVE ROLLO 18MM x 50MT</t>
  </si>
  <si>
    <t>COMPRESA QUIRURGICA ESTERIL</t>
  </si>
  <si>
    <t xml:space="preserve">GUANTE LATEX DIFERENTES TALLAS </t>
  </si>
  <si>
    <t>INDICADOR BIOLOGICO ATTEST REF 1292</t>
  </si>
  <si>
    <t>INDICADOR MULTIVARIABLE AB 2551</t>
  </si>
  <si>
    <t>LAPIZ PARA ELECTRO BISTURI</t>
  </si>
  <si>
    <t>PAQUETE DE PARTOS</t>
  </si>
  <si>
    <t>PAQUETE CIRUGIA GENERAL</t>
  </si>
  <si>
    <t>PLACA QUIRURGICA PACIENTE AD REF 9130</t>
  </si>
  <si>
    <t>PRESENTACION</t>
  </si>
  <si>
    <t>MARCA</t>
  </si>
  <si>
    <t>CANT.</t>
  </si>
  <si>
    <t>UND</t>
  </si>
  <si>
    <t>LIFECARE</t>
  </si>
  <si>
    <t>ROLLO* 500 GR</t>
  </si>
  <si>
    <t>TQ</t>
  </si>
  <si>
    <t xml:space="preserve">ROLLO* 50 MTS </t>
  </si>
  <si>
    <t>BROWNE</t>
  </si>
  <si>
    <t>UNIDAD</t>
  </si>
  <si>
    <t>MEDICAL SUPPLIES</t>
  </si>
  <si>
    <t>CAJA X 50 PARES</t>
  </si>
  <si>
    <t>SURTIDAS</t>
  </si>
  <si>
    <t>CAJ X 50</t>
  </si>
  <si>
    <t>3M</t>
  </si>
  <si>
    <t>CAJA</t>
  </si>
  <si>
    <t>M&amp;H CARE</t>
  </si>
  <si>
    <t>PAQUETE</t>
  </si>
  <si>
    <t>SOB X 1</t>
  </si>
  <si>
    <t>DESCRIPCION</t>
  </si>
  <si>
    <t>VALOR UNITARIO</t>
  </si>
  <si>
    <t>IVA</t>
  </si>
  <si>
    <t>VALOR UNTARIO + IVA</t>
  </si>
  <si>
    <t>VALOR TOTAL</t>
  </si>
  <si>
    <t>CENG MULTISUMINISTROS</t>
  </si>
  <si>
    <t xml:space="preserve"> CANTIDAD </t>
  </si>
  <si>
    <t>VALOR DE REFERENCIA</t>
  </si>
  <si>
    <t>VALOR OFERTADO SIN IVA</t>
  </si>
  <si>
    <t>VALOR UNITARIO CON IVA</t>
  </si>
  <si>
    <t>V. TOTAL</t>
  </si>
  <si>
    <t>INTERCOMERCIAL</t>
  </si>
  <si>
    <t>VALOR OFERTADO</t>
  </si>
  <si>
    <t>LIFE</t>
  </si>
  <si>
    <t>VALOR OFERTADO + IVA</t>
  </si>
  <si>
    <t>BIOFARDIX</t>
  </si>
  <si>
    <t>CENG MULTISUM</t>
  </si>
  <si>
    <t>COBO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</si>
</sst>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\ #.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41" fontId="0" fillId="0" borderId="0" xfId="0" applyNumberFormat="1"/>
    <xf numFmtId="164" fontId="0" fillId="0" borderId="0" xfId="0" applyNumberFormat="1"/>
    <xf numFmtId="41" fontId="2" fillId="5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vertical="center" wrapText="1"/>
    </xf>
    <xf numFmtId="41" fontId="3" fillId="3" borderId="1" xfId="1" applyFont="1" applyFill="1" applyBorder="1" applyAlignment="1">
      <alignment vertical="center" wrapText="1"/>
    </xf>
    <xf numFmtId="41" fontId="2" fillId="6" borderId="1" xfId="1" applyFont="1" applyFill="1" applyBorder="1"/>
    <xf numFmtId="41" fontId="2" fillId="3" borderId="1" xfId="1" applyFont="1" applyFill="1" applyBorder="1"/>
    <xf numFmtId="41" fontId="2" fillId="7" borderId="1" xfId="1" applyFont="1" applyFill="1" applyBorder="1"/>
    <xf numFmtId="164" fontId="2" fillId="7" borderId="1" xfId="1" applyNumberFormat="1" applyFont="1" applyFill="1" applyBorder="1"/>
    <xf numFmtId="41" fontId="2" fillId="8" borderId="1" xfId="1" applyFont="1" applyFill="1" applyBorder="1"/>
    <xf numFmtId="164" fontId="2" fillId="8" borderId="1" xfId="1" applyNumberFormat="1" applyFont="1" applyFill="1" applyBorder="1"/>
    <xf numFmtId="3" fontId="4" fillId="4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2" fillId="3" borderId="1" xfId="0" applyFont="1" applyFill="1" applyBorder="1"/>
    <xf numFmtId="0" fontId="2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1" fontId="7" fillId="6" borderId="1" xfId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workbookViewId="0">
      <selection activeCell="H8" sqref="H8"/>
    </sheetView>
  </sheetViews>
  <sheetFormatPr baseColWidth="10" defaultRowHeight="15" x14ac:dyDescent="0.25"/>
  <cols>
    <col min="2" max="2" width="33.85546875" bestFit="1" customWidth="1"/>
    <col min="3" max="3" width="11.5703125" customWidth="1"/>
    <col min="4" max="4" width="13.140625" hidden="1" customWidth="1"/>
    <col min="5" max="5" width="5" hidden="1" customWidth="1"/>
    <col min="6" max="6" width="7.42578125" hidden="1" customWidth="1"/>
    <col min="7" max="7" width="5.7109375" hidden="1" customWidth="1"/>
    <col min="8" max="8" width="10.7109375" customWidth="1"/>
    <col min="9" max="9" width="11.140625" customWidth="1"/>
    <col min="10" max="10" width="8.28515625" hidden="1" customWidth="1"/>
    <col min="11" max="11" width="8.85546875" hidden="1" customWidth="1"/>
    <col min="12" max="12" width="10.42578125" hidden="1" customWidth="1"/>
    <col min="13" max="13" width="6.28515625" hidden="1" customWidth="1"/>
    <col min="14" max="14" width="10.5703125" customWidth="1"/>
    <col min="15" max="15" width="11.5703125" customWidth="1"/>
    <col min="16" max="16" width="8.85546875" hidden="1" customWidth="1"/>
    <col min="17" max="17" width="8" hidden="1" customWidth="1"/>
    <col min="18" max="18" width="5.7109375" hidden="1" customWidth="1"/>
    <col min="19" max="19" width="9" customWidth="1"/>
    <col min="20" max="20" width="11.5703125" customWidth="1"/>
    <col min="21" max="21" width="8.5703125" hidden="1" customWidth="1"/>
    <col min="22" max="22" width="8.85546875" style="3" hidden="1" customWidth="1"/>
    <col min="23" max="23" width="8" hidden="1" customWidth="1"/>
    <col min="24" max="24" width="3.5703125" hidden="1" customWidth="1"/>
    <col min="25" max="25" width="9" customWidth="1"/>
    <col min="26" max="26" width="13.5703125" customWidth="1"/>
    <col min="27" max="27" width="8.28515625" hidden="1" customWidth="1"/>
    <col min="28" max="28" width="8.85546875" hidden="1" customWidth="1"/>
    <col min="29" max="29" width="8" hidden="1" customWidth="1"/>
    <col min="30" max="30" width="5.7109375" hidden="1" customWidth="1"/>
    <col min="31" max="31" width="9" customWidth="1"/>
    <col min="32" max="32" width="10.5703125" bestFit="1" customWidth="1"/>
  </cols>
  <sheetData>
    <row r="1" spans="1:33" x14ac:dyDescent="0.25">
      <c r="A1" s="20"/>
      <c r="B1" s="20"/>
      <c r="C1" s="20"/>
      <c r="D1" s="39" t="s">
        <v>35</v>
      </c>
      <c r="E1" s="39"/>
      <c r="F1" s="39"/>
      <c r="G1" s="39"/>
      <c r="H1" s="39"/>
      <c r="I1" s="39"/>
      <c r="J1" s="35" t="s">
        <v>41</v>
      </c>
      <c r="K1" s="35"/>
      <c r="L1" s="35"/>
      <c r="M1" s="35"/>
      <c r="N1" s="35"/>
      <c r="O1" s="35"/>
      <c r="P1" s="36" t="s">
        <v>43</v>
      </c>
      <c r="Q1" s="36"/>
      <c r="R1" s="36"/>
      <c r="S1" s="36"/>
      <c r="T1" s="36"/>
      <c r="U1" s="37" t="s">
        <v>45</v>
      </c>
      <c r="V1" s="37"/>
      <c r="W1" s="37"/>
      <c r="X1" s="37"/>
      <c r="Y1" s="37"/>
      <c r="Z1" s="37"/>
      <c r="AA1" s="38" t="s">
        <v>47</v>
      </c>
      <c r="AB1" s="38"/>
      <c r="AC1" s="38"/>
      <c r="AD1" s="38"/>
      <c r="AE1" s="38"/>
      <c r="AF1" s="38"/>
    </row>
    <row r="2" spans="1:33" ht="34.5" x14ac:dyDescent="0.25">
      <c r="A2" s="20"/>
      <c r="B2" s="21" t="s">
        <v>30</v>
      </c>
      <c r="C2" s="22" t="s">
        <v>11</v>
      </c>
      <c r="D2" s="23" t="s">
        <v>12</v>
      </c>
      <c r="E2" s="23" t="s">
        <v>13</v>
      </c>
      <c r="F2" s="24" t="s">
        <v>31</v>
      </c>
      <c r="G2" s="24" t="s">
        <v>32</v>
      </c>
      <c r="H2" s="24" t="s">
        <v>33</v>
      </c>
      <c r="I2" s="24" t="s">
        <v>34</v>
      </c>
      <c r="J2" s="25" t="s">
        <v>36</v>
      </c>
      <c r="K2" s="25" t="s">
        <v>37</v>
      </c>
      <c r="L2" s="25" t="s">
        <v>38</v>
      </c>
      <c r="M2" s="25" t="s">
        <v>32</v>
      </c>
      <c r="N2" s="25" t="s">
        <v>39</v>
      </c>
      <c r="O2" s="25" t="s">
        <v>40</v>
      </c>
      <c r="P2" s="26" t="s">
        <v>37</v>
      </c>
      <c r="Q2" s="26" t="s">
        <v>42</v>
      </c>
      <c r="R2" s="26" t="s">
        <v>32</v>
      </c>
      <c r="S2" s="26" t="s">
        <v>44</v>
      </c>
      <c r="T2" s="26" t="s">
        <v>34</v>
      </c>
      <c r="U2" s="27" t="s">
        <v>36</v>
      </c>
      <c r="V2" s="33" t="s">
        <v>37</v>
      </c>
      <c r="W2" s="28" t="s">
        <v>42</v>
      </c>
      <c r="X2" s="28" t="s">
        <v>32</v>
      </c>
      <c r="Y2" s="28" t="s">
        <v>44</v>
      </c>
      <c r="Z2" s="28" t="s">
        <v>34</v>
      </c>
      <c r="AA2" s="29" t="s">
        <v>36</v>
      </c>
      <c r="AB2" s="34" t="s">
        <v>37</v>
      </c>
      <c r="AC2" s="29" t="s">
        <v>42</v>
      </c>
      <c r="AD2" s="29" t="s">
        <v>32</v>
      </c>
      <c r="AE2" s="29" t="s">
        <v>44</v>
      </c>
      <c r="AF2" s="29" t="s">
        <v>34</v>
      </c>
    </row>
    <row r="3" spans="1:33" ht="18.75" customHeight="1" x14ac:dyDescent="0.25">
      <c r="A3" s="5">
        <v>1</v>
      </c>
      <c r="B3" s="6" t="s">
        <v>0</v>
      </c>
      <c r="C3" s="30" t="s">
        <v>14</v>
      </c>
      <c r="D3" s="31" t="s">
        <v>15</v>
      </c>
      <c r="E3" s="7">
        <v>5000</v>
      </c>
      <c r="F3" s="16">
        <v>87</v>
      </c>
      <c r="G3" s="16">
        <v>16.53</v>
      </c>
      <c r="H3" s="17">
        <v>103.53</v>
      </c>
      <c r="I3" s="16">
        <v>517650</v>
      </c>
      <c r="J3" s="32">
        <v>5000</v>
      </c>
      <c r="K3" s="8">
        <v>108</v>
      </c>
      <c r="L3" s="8">
        <v>78</v>
      </c>
      <c r="M3" s="8">
        <v>14.82</v>
      </c>
      <c r="N3" s="9">
        <v>92.82</v>
      </c>
      <c r="O3" s="4">
        <v>464099.99999999994</v>
      </c>
      <c r="P3" s="10">
        <v>108</v>
      </c>
      <c r="Q3" s="10">
        <v>77</v>
      </c>
      <c r="R3" s="10">
        <v>14.63</v>
      </c>
      <c r="S3" s="11">
        <f>Q3+R3</f>
        <v>91.63</v>
      </c>
      <c r="T3" s="10">
        <v>458150</v>
      </c>
      <c r="U3" s="12">
        <v>5000</v>
      </c>
      <c r="V3" s="13">
        <v>108</v>
      </c>
      <c r="W3" s="12">
        <v>99</v>
      </c>
      <c r="X3" s="12">
        <v>19</v>
      </c>
      <c r="Y3" s="11">
        <f>W3+X3</f>
        <v>118</v>
      </c>
      <c r="Z3" s="12">
        <v>495000</v>
      </c>
      <c r="AA3" s="14">
        <v>5000</v>
      </c>
      <c r="AB3" s="15">
        <v>108</v>
      </c>
      <c r="AC3" s="14">
        <v>0</v>
      </c>
      <c r="AD3" s="18">
        <v>0</v>
      </c>
      <c r="AE3" s="19">
        <v>0</v>
      </c>
      <c r="AF3" s="18">
        <v>0</v>
      </c>
      <c r="AG3" t="s">
        <v>43</v>
      </c>
    </row>
    <row r="4" spans="1:33" ht="18.75" customHeight="1" x14ac:dyDescent="0.25">
      <c r="A4" s="5">
        <v>2</v>
      </c>
      <c r="B4" s="6" t="s">
        <v>1</v>
      </c>
      <c r="C4" s="30" t="s">
        <v>16</v>
      </c>
      <c r="D4" s="31" t="s">
        <v>17</v>
      </c>
      <c r="E4" s="7">
        <v>100</v>
      </c>
      <c r="F4" s="16">
        <v>14350</v>
      </c>
      <c r="G4" s="16">
        <v>0</v>
      </c>
      <c r="H4" s="17">
        <v>14350</v>
      </c>
      <c r="I4" s="16">
        <v>1435000</v>
      </c>
      <c r="J4" s="32">
        <v>100</v>
      </c>
      <c r="K4" s="8">
        <v>14350</v>
      </c>
      <c r="L4" s="8">
        <v>13846.3</v>
      </c>
      <c r="M4" s="8">
        <v>0</v>
      </c>
      <c r="N4" s="9">
        <v>13846.3</v>
      </c>
      <c r="O4" s="4">
        <v>1384630</v>
      </c>
      <c r="P4" s="10">
        <v>14350</v>
      </c>
      <c r="Q4" s="10">
        <v>11000</v>
      </c>
      <c r="R4" s="10">
        <v>0</v>
      </c>
      <c r="S4" s="11">
        <f t="shared" ref="S4:S13" si="0">Q4+R4</f>
        <v>11000</v>
      </c>
      <c r="T4" s="10">
        <v>1100000</v>
      </c>
      <c r="U4" s="12">
        <v>100</v>
      </c>
      <c r="V4" s="13">
        <v>14.35</v>
      </c>
      <c r="W4" s="12">
        <v>13512</v>
      </c>
      <c r="X4" s="12"/>
      <c r="Y4" s="11">
        <f t="shared" ref="Y4:Y13" si="1">W4+X4</f>
        <v>13512</v>
      </c>
      <c r="Z4" s="12">
        <v>1351200</v>
      </c>
      <c r="AA4" s="14">
        <v>100</v>
      </c>
      <c r="AB4" s="15">
        <v>14.35</v>
      </c>
      <c r="AC4" s="14">
        <v>0</v>
      </c>
      <c r="AD4" s="18">
        <v>0</v>
      </c>
      <c r="AE4" s="19">
        <v>0</v>
      </c>
      <c r="AF4" s="18">
        <v>0</v>
      </c>
      <c r="AG4" t="s">
        <v>43</v>
      </c>
    </row>
    <row r="5" spans="1:33" ht="18.75" customHeight="1" x14ac:dyDescent="0.25">
      <c r="A5" s="5">
        <v>3</v>
      </c>
      <c r="B5" s="6" t="s">
        <v>2</v>
      </c>
      <c r="C5" s="30" t="s">
        <v>18</v>
      </c>
      <c r="D5" s="31" t="s">
        <v>19</v>
      </c>
      <c r="E5" s="7">
        <v>50</v>
      </c>
      <c r="F5" s="16">
        <v>14872</v>
      </c>
      <c r="G5" s="16">
        <v>2825.68</v>
      </c>
      <c r="H5" s="17">
        <v>17697.68</v>
      </c>
      <c r="I5" s="16">
        <v>884884</v>
      </c>
      <c r="J5" s="32">
        <v>50</v>
      </c>
      <c r="K5" s="8">
        <v>17698</v>
      </c>
      <c r="L5" s="8">
        <v>12194</v>
      </c>
      <c r="M5" s="8">
        <v>2316.86</v>
      </c>
      <c r="N5" s="9">
        <v>14510.86</v>
      </c>
      <c r="O5" s="4">
        <v>725543</v>
      </c>
      <c r="P5" s="10">
        <v>17698</v>
      </c>
      <c r="Q5" s="10"/>
      <c r="R5" s="10"/>
      <c r="S5" s="11">
        <f t="shared" si="0"/>
        <v>0</v>
      </c>
      <c r="T5" s="10">
        <v>0</v>
      </c>
      <c r="U5" s="12">
        <v>50</v>
      </c>
      <c r="V5" s="13">
        <v>17.698</v>
      </c>
      <c r="W5" s="12">
        <v>35059</v>
      </c>
      <c r="X5" s="12">
        <v>19</v>
      </c>
      <c r="Y5" s="11">
        <f t="shared" si="1"/>
        <v>35078</v>
      </c>
      <c r="Z5" s="12">
        <v>1752950</v>
      </c>
      <c r="AA5" s="14">
        <v>50</v>
      </c>
      <c r="AB5" s="15">
        <v>17.698</v>
      </c>
      <c r="AC5" s="14">
        <v>0</v>
      </c>
      <c r="AD5" s="18">
        <v>0</v>
      </c>
      <c r="AE5" s="19">
        <v>0</v>
      </c>
      <c r="AF5" s="18">
        <v>0</v>
      </c>
      <c r="AG5" t="s">
        <v>41</v>
      </c>
    </row>
    <row r="6" spans="1:33" ht="18.75" customHeight="1" x14ac:dyDescent="0.25">
      <c r="A6" s="5">
        <v>4</v>
      </c>
      <c r="B6" s="6" t="s">
        <v>3</v>
      </c>
      <c r="C6" s="30" t="s">
        <v>20</v>
      </c>
      <c r="D6" s="31" t="s">
        <v>21</v>
      </c>
      <c r="E6" s="7">
        <v>5000</v>
      </c>
      <c r="F6" s="16">
        <v>2240</v>
      </c>
      <c r="G6" s="16">
        <v>0</v>
      </c>
      <c r="H6" s="17">
        <v>2240</v>
      </c>
      <c r="I6" s="16">
        <v>11200000</v>
      </c>
      <c r="J6" s="32">
        <v>5000</v>
      </c>
      <c r="K6" s="8">
        <v>2240</v>
      </c>
      <c r="L6" s="8">
        <v>1300</v>
      </c>
      <c r="M6" s="8">
        <v>0</v>
      </c>
      <c r="N6" s="9">
        <v>1300</v>
      </c>
      <c r="O6" s="4">
        <v>6500000</v>
      </c>
      <c r="P6" s="10">
        <v>2240</v>
      </c>
      <c r="Q6" s="10">
        <v>1350</v>
      </c>
      <c r="R6" s="10">
        <v>0</v>
      </c>
      <c r="S6" s="11">
        <f t="shared" si="0"/>
        <v>1350</v>
      </c>
      <c r="T6" s="10">
        <v>6750000</v>
      </c>
      <c r="U6" s="12">
        <v>5000</v>
      </c>
      <c r="V6" s="13">
        <v>2.2400000000000002</v>
      </c>
      <c r="W6" s="12">
        <v>1900</v>
      </c>
      <c r="X6" s="12"/>
      <c r="Y6" s="11">
        <f t="shared" si="1"/>
        <v>1900</v>
      </c>
      <c r="Z6" s="12">
        <v>9500000</v>
      </c>
      <c r="AA6" s="14">
        <v>5000</v>
      </c>
      <c r="AB6" s="15">
        <v>2.2400000000000002</v>
      </c>
      <c r="AC6" s="14">
        <v>0</v>
      </c>
      <c r="AD6" s="18">
        <v>0</v>
      </c>
      <c r="AE6" s="19">
        <v>0</v>
      </c>
      <c r="AF6" s="18">
        <v>0</v>
      </c>
      <c r="AG6" t="s">
        <v>41</v>
      </c>
    </row>
    <row r="7" spans="1:33" ht="18.75" customHeight="1" x14ac:dyDescent="0.25">
      <c r="A7" s="5">
        <v>5</v>
      </c>
      <c r="B7" s="6" t="s">
        <v>4</v>
      </c>
      <c r="C7" s="30" t="s">
        <v>22</v>
      </c>
      <c r="D7" s="31" t="s">
        <v>23</v>
      </c>
      <c r="E7" s="7">
        <v>1800</v>
      </c>
      <c r="F7" s="16">
        <v>33600</v>
      </c>
      <c r="G7" s="16">
        <v>6384</v>
      </c>
      <c r="H7" s="17">
        <v>39984</v>
      </c>
      <c r="I7" s="16">
        <v>71971200</v>
      </c>
      <c r="J7" s="32">
        <v>1800</v>
      </c>
      <c r="K7" s="8">
        <v>39984</v>
      </c>
      <c r="L7" s="8">
        <v>31200</v>
      </c>
      <c r="M7" s="8">
        <v>5928</v>
      </c>
      <c r="N7" s="9">
        <v>37128</v>
      </c>
      <c r="O7" s="4">
        <v>66830400</v>
      </c>
      <c r="P7" s="10">
        <v>39984</v>
      </c>
      <c r="Q7" s="10">
        <v>22500</v>
      </c>
      <c r="R7" s="10">
        <v>4050</v>
      </c>
      <c r="S7" s="11">
        <f t="shared" si="0"/>
        <v>26550</v>
      </c>
      <c r="T7" s="10">
        <v>47790000</v>
      </c>
      <c r="U7" s="12">
        <v>1800</v>
      </c>
      <c r="V7" s="13">
        <v>39.984000000000002</v>
      </c>
      <c r="W7" s="12">
        <v>39100</v>
      </c>
      <c r="X7" s="12">
        <v>19</v>
      </c>
      <c r="Y7" s="11">
        <f t="shared" si="1"/>
        <v>39119</v>
      </c>
      <c r="Z7" s="12">
        <v>70380000</v>
      </c>
      <c r="AA7" s="14">
        <v>1800</v>
      </c>
      <c r="AB7" s="15">
        <v>39.984000000000002</v>
      </c>
      <c r="AC7" s="14">
        <v>0</v>
      </c>
      <c r="AD7" s="18">
        <v>0</v>
      </c>
      <c r="AE7" s="19">
        <v>0</v>
      </c>
      <c r="AF7" s="18">
        <v>0</v>
      </c>
      <c r="AG7" t="s">
        <v>43</v>
      </c>
    </row>
    <row r="8" spans="1:33" ht="18.75" customHeight="1" x14ac:dyDescent="0.25">
      <c r="A8" s="5">
        <v>6</v>
      </c>
      <c r="B8" s="6" t="s">
        <v>5</v>
      </c>
      <c r="C8" s="30" t="s">
        <v>24</v>
      </c>
      <c r="D8" s="31" t="s">
        <v>25</v>
      </c>
      <c r="E8" s="7">
        <v>50</v>
      </c>
      <c r="F8" s="16">
        <v>33706</v>
      </c>
      <c r="G8" s="16">
        <v>0</v>
      </c>
      <c r="H8" s="17">
        <v>33706</v>
      </c>
      <c r="I8" s="16">
        <v>1685300</v>
      </c>
      <c r="J8" s="32">
        <v>6</v>
      </c>
      <c r="K8" s="8">
        <v>15405</v>
      </c>
      <c r="L8" s="8">
        <v>0</v>
      </c>
      <c r="M8" s="8">
        <v>0</v>
      </c>
      <c r="N8" s="9">
        <v>0</v>
      </c>
      <c r="O8" s="4">
        <v>0</v>
      </c>
      <c r="P8" s="10">
        <v>15405</v>
      </c>
      <c r="Q8" s="10"/>
      <c r="R8" s="10"/>
      <c r="S8" s="11">
        <f t="shared" si="0"/>
        <v>0</v>
      </c>
      <c r="T8" s="10">
        <v>0</v>
      </c>
      <c r="U8" s="12">
        <v>6</v>
      </c>
      <c r="V8" s="13">
        <v>15.404999999999999</v>
      </c>
      <c r="W8" s="12"/>
      <c r="X8" s="12"/>
      <c r="Y8" s="11">
        <f t="shared" si="1"/>
        <v>0</v>
      </c>
      <c r="Z8" s="12">
        <v>0</v>
      </c>
      <c r="AA8" s="14">
        <v>6</v>
      </c>
      <c r="AB8" s="15">
        <v>15.404999999999999</v>
      </c>
      <c r="AC8" s="14">
        <v>0</v>
      </c>
      <c r="AD8" s="18">
        <v>0</v>
      </c>
      <c r="AE8" s="19">
        <v>0</v>
      </c>
      <c r="AF8" s="18">
        <v>0</v>
      </c>
      <c r="AG8" t="s">
        <v>46</v>
      </c>
    </row>
    <row r="9" spans="1:33" ht="18.75" customHeight="1" x14ac:dyDescent="0.25">
      <c r="A9" s="5">
        <v>7</v>
      </c>
      <c r="B9" s="6" t="s">
        <v>6</v>
      </c>
      <c r="C9" s="30" t="s">
        <v>26</v>
      </c>
      <c r="D9" s="31"/>
      <c r="E9" s="7">
        <v>6</v>
      </c>
      <c r="F9" s="16">
        <v>0</v>
      </c>
      <c r="G9" s="16">
        <v>0</v>
      </c>
      <c r="H9" s="17">
        <v>0</v>
      </c>
      <c r="I9" s="16">
        <v>0</v>
      </c>
      <c r="J9" s="32">
        <v>6</v>
      </c>
      <c r="K9" s="8">
        <v>81077</v>
      </c>
      <c r="L9" s="8">
        <v>67600</v>
      </c>
      <c r="M9" s="8">
        <v>12844</v>
      </c>
      <c r="N9" s="9">
        <v>80444</v>
      </c>
      <c r="O9" s="4">
        <v>482664</v>
      </c>
      <c r="P9" s="10">
        <v>81077</v>
      </c>
      <c r="Q9" s="10"/>
      <c r="R9" s="10"/>
      <c r="S9" s="11">
        <f t="shared" si="0"/>
        <v>0</v>
      </c>
      <c r="T9" s="10">
        <v>0</v>
      </c>
      <c r="U9" s="12">
        <v>6</v>
      </c>
      <c r="V9" s="13">
        <v>81.076999999999998</v>
      </c>
      <c r="W9" s="12">
        <v>113900</v>
      </c>
      <c r="X9" s="12">
        <v>19</v>
      </c>
      <c r="Y9" s="11">
        <f t="shared" si="1"/>
        <v>113919</v>
      </c>
      <c r="Z9" s="12">
        <v>683400</v>
      </c>
      <c r="AA9" s="14">
        <v>6</v>
      </c>
      <c r="AB9" s="15">
        <v>81.076999999999998</v>
      </c>
      <c r="AC9" s="14">
        <v>0</v>
      </c>
      <c r="AD9" s="18">
        <v>0</v>
      </c>
      <c r="AE9" s="19">
        <v>0</v>
      </c>
      <c r="AF9" s="18">
        <v>0</v>
      </c>
      <c r="AG9" t="s">
        <v>41</v>
      </c>
    </row>
    <row r="10" spans="1:33" ht="18.75" customHeight="1" x14ac:dyDescent="0.25">
      <c r="A10" s="5">
        <v>8</v>
      </c>
      <c r="B10" s="6" t="s">
        <v>7</v>
      </c>
      <c r="C10" s="30" t="s">
        <v>20</v>
      </c>
      <c r="D10" s="31" t="s">
        <v>27</v>
      </c>
      <c r="E10" s="7">
        <v>300</v>
      </c>
      <c r="F10" s="16">
        <v>9275</v>
      </c>
      <c r="G10" s="16">
        <v>1762.25</v>
      </c>
      <c r="H10" s="17">
        <v>11037.25</v>
      </c>
      <c r="I10" s="16">
        <v>3311175</v>
      </c>
      <c r="J10" s="32">
        <v>300</v>
      </c>
      <c r="K10" s="8">
        <v>11037</v>
      </c>
      <c r="L10" s="8">
        <v>7150</v>
      </c>
      <c r="M10" s="8">
        <v>1358.5</v>
      </c>
      <c r="N10" s="9">
        <v>8508.5</v>
      </c>
      <c r="O10" s="4">
        <v>2552550</v>
      </c>
      <c r="P10" s="10">
        <v>11037</v>
      </c>
      <c r="Q10" s="10">
        <v>5100</v>
      </c>
      <c r="R10" s="10">
        <v>969</v>
      </c>
      <c r="S10" s="11">
        <f t="shared" si="0"/>
        <v>6069</v>
      </c>
      <c r="T10" s="10">
        <v>1820700</v>
      </c>
      <c r="U10" s="12">
        <v>300</v>
      </c>
      <c r="V10" s="13">
        <v>11.037000000000001</v>
      </c>
      <c r="W10" s="12"/>
      <c r="X10" s="12">
        <v>19</v>
      </c>
      <c r="Y10" s="11">
        <f t="shared" si="1"/>
        <v>19</v>
      </c>
      <c r="Z10" s="12">
        <v>0</v>
      </c>
      <c r="AA10" s="14">
        <v>300</v>
      </c>
      <c r="AB10" s="15">
        <v>11.037000000000001</v>
      </c>
      <c r="AC10" s="14">
        <v>0</v>
      </c>
      <c r="AD10" s="18">
        <v>0</v>
      </c>
      <c r="AE10" s="19">
        <v>0</v>
      </c>
      <c r="AF10" s="18">
        <v>0</v>
      </c>
      <c r="AG10" t="s">
        <v>43</v>
      </c>
    </row>
    <row r="11" spans="1:33" ht="18.75" customHeight="1" x14ac:dyDescent="0.25">
      <c r="A11" s="5">
        <v>9</v>
      </c>
      <c r="B11" s="6" t="s">
        <v>8</v>
      </c>
      <c r="C11" s="30" t="s">
        <v>28</v>
      </c>
      <c r="D11" s="31" t="s">
        <v>21</v>
      </c>
      <c r="E11" s="7">
        <v>50</v>
      </c>
      <c r="F11" s="16">
        <v>60200</v>
      </c>
      <c r="G11" s="16">
        <v>11438</v>
      </c>
      <c r="H11" s="17">
        <v>71638</v>
      </c>
      <c r="I11" s="16">
        <v>3581900</v>
      </c>
      <c r="J11" s="32">
        <v>50</v>
      </c>
      <c r="K11" s="8">
        <v>71638</v>
      </c>
      <c r="L11" s="8">
        <v>59000</v>
      </c>
      <c r="M11" s="8">
        <v>11210</v>
      </c>
      <c r="N11" s="9">
        <v>70210</v>
      </c>
      <c r="O11" s="4">
        <v>3510500</v>
      </c>
      <c r="P11" s="10">
        <v>71638</v>
      </c>
      <c r="Q11" s="10"/>
      <c r="R11" s="10"/>
      <c r="S11" s="11">
        <f t="shared" si="0"/>
        <v>0</v>
      </c>
      <c r="T11" s="10">
        <v>0</v>
      </c>
      <c r="U11" s="12">
        <v>50</v>
      </c>
      <c r="V11" s="13">
        <v>71.638000000000005</v>
      </c>
      <c r="W11" s="12"/>
      <c r="X11" s="12"/>
      <c r="Y11" s="11">
        <f t="shared" si="1"/>
        <v>0</v>
      </c>
      <c r="Z11" s="12">
        <v>0</v>
      </c>
      <c r="AA11" s="14">
        <v>50</v>
      </c>
      <c r="AB11" s="15">
        <v>71.638000000000005</v>
      </c>
      <c r="AC11" s="14">
        <v>0</v>
      </c>
      <c r="AD11" s="18">
        <v>0</v>
      </c>
      <c r="AE11" s="19">
        <v>0</v>
      </c>
      <c r="AF11" s="18">
        <v>0</v>
      </c>
      <c r="AG11" t="s">
        <v>41</v>
      </c>
    </row>
    <row r="12" spans="1:33" ht="18.75" customHeight="1" x14ac:dyDescent="0.25">
      <c r="A12" s="5">
        <v>10</v>
      </c>
      <c r="B12" s="6" t="s">
        <v>9</v>
      </c>
      <c r="C12" s="30" t="s">
        <v>28</v>
      </c>
      <c r="D12" s="31" t="s">
        <v>21</v>
      </c>
      <c r="E12" s="7">
        <v>50</v>
      </c>
      <c r="F12" s="16">
        <v>69090</v>
      </c>
      <c r="G12" s="16">
        <v>13127.1</v>
      </c>
      <c r="H12" s="17">
        <v>82217.100000000006</v>
      </c>
      <c r="I12" s="16">
        <v>4110855.0000000005</v>
      </c>
      <c r="J12" s="32">
        <v>50</v>
      </c>
      <c r="K12" s="8">
        <v>82217</v>
      </c>
      <c r="L12" s="8">
        <v>55900</v>
      </c>
      <c r="M12" s="8">
        <v>10621</v>
      </c>
      <c r="N12" s="9">
        <v>66521</v>
      </c>
      <c r="O12" s="4">
        <v>3326050</v>
      </c>
      <c r="P12" s="10">
        <v>82217</v>
      </c>
      <c r="Q12" s="10">
        <v>48900</v>
      </c>
      <c r="R12" s="10">
        <v>9291</v>
      </c>
      <c r="S12" s="11">
        <f t="shared" si="0"/>
        <v>58191</v>
      </c>
      <c r="T12" s="10">
        <v>2909550</v>
      </c>
      <c r="U12" s="12">
        <v>50</v>
      </c>
      <c r="V12" s="13">
        <v>82.216999999999999</v>
      </c>
      <c r="W12" s="12">
        <v>80277</v>
      </c>
      <c r="X12" s="12">
        <v>19</v>
      </c>
      <c r="Y12" s="11">
        <f t="shared" si="1"/>
        <v>80296</v>
      </c>
      <c r="Z12" s="12">
        <v>4013850</v>
      </c>
      <c r="AA12" s="14">
        <v>50</v>
      </c>
      <c r="AB12" s="15">
        <v>82.216999999999999</v>
      </c>
      <c r="AC12" s="14">
        <v>0</v>
      </c>
      <c r="AD12" s="18">
        <v>0</v>
      </c>
      <c r="AE12" s="19">
        <v>0</v>
      </c>
      <c r="AF12" s="18">
        <v>0</v>
      </c>
      <c r="AG12" t="s">
        <v>43</v>
      </c>
    </row>
    <row r="13" spans="1:33" ht="18.75" customHeight="1" x14ac:dyDescent="0.25">
      <c r="A13" s="5">
        <v>11</v>
      </c>
      <c r="B13" s="6" t="s">
        <v>10</v>
      </c>
      <c r="C13" s="30" t="s">
        <v>29</v>
      </c>
      <c r="D13" s="31" t="s">
        <v>25</v>
      </c>
      <c r="E13" s="7">
        <v>150</v>
      </c>
      <c r="F13" s="16">
        <v>24746</v>
      </c>
      <c r="G13" s="16">
        <v>4701.74</v>
      </c>
      <c r="H13" s="17">
        <v>29447.739999999998</v>
      </c>
      <c r="I13" s="16">
        <v>4417161</v>
      </c>
      <c r="J13" s="32">
        <v>150</v>
      </c>
      <c r="K13" s="8">
        <v>12892</v>
      </c>
      <c r="L13" s="8">
        <v>9594</v>
      </c>
      <c r="M13" s="8">
        <v>1822.8600000000001</v>
      </c>
      <c r="N13" s="9">
        <v>11416.86</v>
      </c>
      <c r="O13" s="4">
        <v>1712529</v>
      </c>
      <c r="P13" s="10">
        <v>12892</v>
      </c>
      <c r="Q13" s="10">
        <v>7150</v>
      </c>
      <c r="R13" s="10">
        <v>1358.5</v>
      </c>
      <c r="S13" s="11">
        <f t="shared" si="0"/>
        <v>8508.5</v>
      </c>
      <c r="T13" s="10">
        <v>1276275</v>
      </c>
      <c r="U13" s="12">
        <v>150</v>
      </c>
      <c r="V13" s="13">
        <v>12.891999999999999</v>
      </c>
      <c r="W13" s="12">
        <v>7177</v>
      </c>
      <c r="X13" s="12">
        <v>19</v>
      </c>
      <c r="Y13" s="11">
        <f t="shared" si="1"/>
        <v>7196</v>
      </c>
      <c r="Z13" s="12">
        <v>1076550</v>
      </c>
      <c r="AA13" s="14">
        <v>150</v>
      </c>
      <c r="AB13" s="15">
        <v>12.891999999999999</v>
      </c>
      <c r="AC13" s="14">
        <v>11183</v>
      </c>
      <c r="AD13" s="14">
        <v>2125</v>
      </c>
      <c r="AE13" s="11">
        <v>13308</v>
      </c>
      <c r="AF13" s="14">
        <f>AE13*AA13</f>
        <v>1996200</v>
      </c>
    </row>
    <row r="14" spans="1:33" x14ac:dyDescent="0.25">
      <c r="I14" s="1">
        <f>SUM(I3:I13)</f>
        <v>103115125</v>
      </c>
      <c r="O14" s="2">
        <f>SUM(O3:O13)</f>
        <v>87488966</v>
      </c>
      <c r="T14" s="2">
        <f>SUM(T3:T13)</f>
        <v>62104675</v>
      </c>
      <c r="Z14" s="2">
        <f>SUM(Z3:Z13)</f>
        <v>89252950</v>
      </c>
      <c r="AA14" s="2"/>
      <c r="AB14" s="2"/>
      <c r="AC14" s="2"/>
      <c r="AF14" s="2">
        <f>SUM(AF13)</f>
        <v>1996200</v>
      </c>
    </row>
    <row r="16" spans="1:33" x14ac:dyDescent="0.25">
      <c r="S16" s="2"/>
    </row>
  </sheetData>
  <mergeCells count="5">
    <mergeCell ref="J1:O1"/>
    <mergeCell ref="P1:T1"/>
    <mergeCell ref="U1:Z1"/>
    <mergeCell ref="AA1:AF1"/>
    <mergeCell ref="D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JURIDI-ESC-3</cp:lastModifiedBy>
  <dcterms:created xsi:type="dcterms:W3CDTF">2022-02-14T21:59:20Z</dcterms:created>
  <dcterms:modified xsi:type="dcterms:W3CDTF">2022-02-21T17:00:01Z</dcterms:modified>
</cp:coreProperties>
</file>